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69892809-A0A8-425F-9A41-69BD5F6A414D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box Purenit" sheetId="24" r:id="rId1"/>
    <sheet name="help" sheetId="25" state="hidden" r:id="rId2"/>
    <sheet name="Instructions box" sheetId="31" r:id="rId3"/>
    <sheet name="box Purenit - Corner" sheetId="36" r:id="rId4"/>
    <sheet name="Instructions box - Corner" sheetId="37" r:id="rId5"/>
    <sheet name="baie PURENIT" sheetId="32" r:id="rId6"/>
    <sheet name="Instructions baie Purenit" sheetId="35" r:id="rId7"/>
    <sheet name="helpostění" sheetId="33" state="hidden" r:id="rId8"/>
  </sheets>
  <externalReferences>
    <externalReference r:id="rId9"/>
  </externalReferences>
  <definedNames>
    <definedName name="Bal">help!$R$2:$R$3</definedName>
    <definedName name="Drzak" localSheetId="6">[1]help!$J$2:$J$21</definedName>
    <definedName name="Drzak">help!$J$2:$J$21</definedName>
    <definedName name="DrzakN" localSheetId="6">[1]help!$K$15</definedName>
    <definedName name="DrzakN">help!$K$15</definedName>
    <definedName name="DrzakO" localSheetId="6">[1]helpostění!$D$2:$D$21</definedName>
    <definedName name="DrzakO">helpostění!$D$2:$D$21</definedName>
    <definedName name="DrzakON" localSheetId="6">[1]helpostění!$D$25</definedName>
    <definedName name="DrzakON">helpostění!$D$25</definedName>
    <definedName name="DrzakOST">helpostění!$D$2</definedName>
    <definedName name="DrzakVZ">help!$N$2:$N$6</definedName>
    <definedName name="Mont.kon.SIO">helpostění!$C$6</definedName>
    <definedName name="Mont.konzola" localSheetId="6">[1]help!$I$2:$I$4</definedName>
    <definedName name="Mont.konzola">help!$I$2:$I$3</definedName>
    <definedName name="Mont.konzola1" localSheetId="6">[1]helpostění!$C$2:$C$4</definedName>
    <definedName name="Mont.konzola1">helpostění!$C$2:$C$4</definedName>
    <definedName name="Mont.PB" localSheetId="6">[1]help!$G$9</definedName>
    <definedName name="Mont.PB">help!$G$9</definedName>
    <definedName name="Mont.PBL" localSheetId="6">[1]help!$G$13</definedName>
    <definedName name="Mont.PBL">help!$G$13</definedName>
    <definedName name="Mont.profil" localSheetId="6">[1]help!$G$2:$G$5</definedName>
    <definedName name="Mont.profil">help!$G$2:$G$5</definedName>
    <definedName name="Nastrik" localSheetId="6">[1]help!$K$2:$K$3</definedName>
    <definedName name="Nastrik">help!$K$2:$K$4</definedName>
    <definedName name="NastrikN" localSheetId="6">[1]help!$K$7</definedName>
    <definedName name="NastrikN">help!$K$7</definedName>
    <definedName name="_xlnm.Print_Area" localSheetId="5">'baie PURENIT'!$A$1:$N$41</definedName>
    <definedName name="_xlnm.Print_Area" localSheetId="0">'box Purenit'!$A$1:$U$54</definedName>
    <definedName name="_xlnm.Print_Area" localSheetId="3">'box Purenit - Corner'!$A$1:$Y$63</definedName>
    <definedName name="_xlnm.Print_Area" localSheetId="6">'Instructions baie Purenit'!$A$1:$G$77</definedName>
    <definedName name="Podl" localSheetId="6">help!$L$2:$L$3</definedName>
    <definedName name="Podl">help!$L$2:$L$3</definedName>
    <definedName name="PodlMon" localSheetId="6">helpostění!$E$2:$E$3</definedName>
    <definedName name="PodlMon">helpostění!$E$2:$E$3</definedName>
    <definedName name="PodlMonN" localSheetId="6">helpostění!$E$6</definedName>
    <definedName name="PodlMonN">helpostění!$E$6</definedName>
    <definedName name="PodlN" localSheetId="6">help!$L$7</definedName>
    <definedName name="PodlN">help!$L$7</definedName>
    <definedName name="RAL" localSheetId="6">[1]help!$H$2:$H$7</definedName>
    <definedName name="RAL">help!$H$2:$H$74</definedName>
    <definedName name="Roh">help!$P$2:$P$5</definedName>
    <definedName name="Tl.Izolace" localSheetId="6">[1]help!$E$2:$E$5</definedName>
    <definedName name="Tl.Izolace">help!$E$2:$E$5</definedName>
    <definedName name="Tl.Izolace1" localSheetId="6">help!$C$2</definedName>
    <definedName name="Tl.Izolace1">help!$C$2</definedName>
    <definedName name="Tl.Izolace2" localSheetId="6">[1]help!$D$2</definedName>
    <definedName name="Tl.Izolace2">help!$D$2</definedName>
    <definedName name="Typ" localSheetId="6">[1]helpostění!$B$2:$B$7</definedName>
    <definedName name="Typ">helpostění!$B$2:$B$10</definedName>
    <definedName name="TypBoxu" localSheetId="6">[1]help!$B$2:$B$4</definedName>
    <definedName name="TypBoxu">help!$B$2:$B$4</definedName>
    <definedName name="VnRAL">help!$Q$2:$Q$3</definedName>
    <definedName name="Vyvod">help!$M$2:$M$16</definedName>
    <definedName name="Vyvod_PB">help!$M$20:$M$30</definedName>
    <definedName name="ZaomitaciL" localSheetId="6">[1]help!$F$2:$F$6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36" l="1"/>
  <c r="U19" i="24"/>
  <c r="U20" i="24"/>
  <c r="U21" i="24"/>
  <c r="U22" i="24"/>
  <c r="U23" i="24"/>
  <c r="U24" i="24"/>
  <c r="U25" i="24"/>
  <c r="U26" i="24"/>
  <c r="U27" i="24"/>
  <c r="U28" i="24"/>
  <c r="U29" i="24"/>
  <c r="L29" i="36"/>
  <c r="L28" i="36"/>
  <c r="L27" i="36"/>
  <c r="L26" i="36"/>
  <c r="L25" i="36"/>
  <c r="L24" i="36"/>
  <c r="L23" i="36"/>
  <c r="L22" i="36"/>
  <c r="L21" i="36"/>
  <c r="L20" i="36"/>
  <c r="L19" i="36"/>
  <c r="C19" i="36"/>
  <c r="C29" i="36"/>
  <c r="C28" i="36"/>
  <c r="C27" i="36"/>
  <c r="C26" i="36"/>
  <c r="C25" i="36"/>
  <c r="C24" i="36"/>
  <c r="C23" i="36"/>
  <c r="C22" i="36"/>
  <c r="C21" i="36"/>
  <c r="C20" i="36"/>
  <c r="W29" i="36" l="1"/>
  <c r="S29" i="36"/>
  <c r="W28" i="36"/>
  <c r="S28" i="36"/>
  <c r="W27" i="36"/>
  <c r="S27" i="36"/>
  <c r="W26" i="36"/>
  <c r="S26" i="36"/>
  <c r="W25" i="36"/>
  <c r="S25" i="36"/>
  <c r="W24" i="36"/>
  <c r="S24" i="36"/>
  <c r="W23" i="36"/>
  <c r="S23" i="36"/>
  <c r="W22" i="36"/>
  <c r="S22" i="36"/>
  <c r="W21" i="36"/>
  <c r="S21" i="36"/>
  <c r="W20" i="36"/>
  <c r="S20" i="36"/>
  <c r="S19" i="36"/>
  <c r="O20" i="24"/>
  <c r="O21" i="24"/>
  <c r="O22" i="24"/>
  <c r="O23" i="24"/>
  <c r="O24" i="24"/>
  <c r="O25" i="24"/>
  <c r="O26" i="24"/>
  <c r="O27" i="24"/>
  <c r="O28" i="24"/>
  <c r="O29" i="24"/>
  <c r="O19" i="24"/>
  <c r="S29" i="24"/>
  <c r="S28" i="24"/>
  <c r="S27" i="24"/>
  <c r="S26" i="24"/>
  <c r="S25" i="24"/>
  <c r="S24" i="24"/>
  <c r="S23" i="24"/>
  <c r="S22" i="24"/>
  <c r="S21" i="24"/>
  <c r="S20" i="24"/>
  <c r="S19" i="24"/>
  <c r="C29" i="24" l="1"/>
  <c r="C28" i="24"/>
  <c r="C27" i="24"/>
  <c r="C26" i="24"/>
  <c r="C25" i="24"/>
  <c r="C24" i="24"/>
  <c r="C23" i="24"/>
  <c r="C22" i="24"/>
  <c r="C21" i="24"/>
  <c r="C20" i="24"/>
  <c r="C19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<sst xmlns="http://schemas.openxmlformats.org/spreadsheetml/2006/main" count="989" uniqueCount="409">
  <si>
    <t>www.isotra.cz</t>
  </si>
  <si>
    <t>Bílovecká 2411/1, 746 01 Opava</t>
  </si>
  <si>
    <t>ISOTRA a.s.</t>
  </si>
  <si>
    <t>E-mail: objednavky@isotra.cz</t>
  </si>
  <si>
    <t>zkratka</t>
  </si>
  <si>
    <t>název</t>
  </si>
  <si>
    <t>poznámka</t>
  </si>
  <si>
    <t>RAL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</si>
  <si>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</si>
  <si>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</si>
  <si>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</si>
  <si>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</si>
  <si>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</si>
  <si>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</si>
  <si>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</si>
  <si>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</si>
  <si>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</si>
  <si>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</si>
  <si>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</si>
  <si>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</si>
  <si>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</si>
  <si>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</si>
  <si>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</si>
  <si>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H=20mm, J=3mm</t>
  </si>
  <si>
    <t>H=25mm, J=8mm</t>
  </si>
  <si>
    <t>H=30mm, J=13mm</t>
  </si>
  <si>
    <t>H=35mm, J=18mm</t>
  </si>
  <si>
    <t>H=40mm, J=23mm</t>
  </si>
  <si>
    <t>Typ</t>
  </si>
  <si>
    <t>Mont.konzola1</t>
  </si>
  <si>
    <t>120</t>
  </si>
  <si>
    <t>220</t>
  </si>
  <si>
    <t>15mm</t>
  </si>
  <si>
    <t>0</t>
  </si>
  <si>
    <t>X</t>
  </si>
  <si>
    <t>Tl.Izolace1</t>
  </si>
  <si>
    <t>Tl.Izolace2</t>
  </si>
  <si>
    <t>typ 20/3</t>
  </si>
  <si>
    <t>typ 25/8</t>
  </si>
  <si>
    <t>typ 30/13</t>
  </si>
  <si>
    <t>typ 35/18</t>
  </si>
  <si>
    <t>typ 40/23</t>
  </si>
  <si>
    <t>50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</si>
  <si>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</si>
  <si>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</si>
  <si>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</si>
  <si>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</si>
  <si>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</si>
  <si>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</si>
  <si>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</si>
  <si>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</si>
  <si>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</si>
  <si>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</si>
  <si>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</si>
  <si>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</si>
  <si>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</si>
  <si>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SIO_P+L</t>
  </si>
  <si>
    <t>Nastrik</t>
  </si>
  <si>
    <t>MP</t>
  </si>
  <si>
    <t>OBA</t>
  </si>
  <si>
    <t>NastrikN</t>
  </si>
  <si>
    <t>DrzakN</t>
  </si>
  <si>
    <t>když(L20=0;NastrikN;Nastrik)</t>
  </si>
  <si>
    <t>když(N20="0";DrzakN;Drzak)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</si>
  <si>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</si>
  <si>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</si>
  <si>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</si>
  <si>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</si>
  <si>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</si>
  <si>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</si>
  <si>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</si>
  <si>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</si>
  <si>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</si>
  <si>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</si>
  <si>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</si>
  <si>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</si>
  <si>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</si>
  <si>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</si>
  <si>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</si>
  <si>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PUR OST N</t>
  </si>
  <si>
    <t>Purenitové ostění</t>
  </si>
  <si>
    <t>ISOTRA PB</t>
  </si>
  <si>
    <t>ISOTRA PB-IS</t>
  </si>
  <si>
    <t>ISOTRA PB-L</t>
  </si>
  <si>
    <t>PB-L</t>
  </si>
  <si>
    <t>PB-IS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</si>
  <si>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</si>
  <si>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</si>
  <si>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</si>
  <si>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</si>
  <si>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</si>
  <si>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</si>
  <si>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</si>
  <si>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</si>
  <si>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</si>
  <si>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</si>
  <si>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</si>
  <si>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</si>
  <si>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</si>
  <si>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</si>
  <si>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</si>
  <si>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</si>
  <si>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</si>
  <si>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</si>
  <si>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</si>
  <si>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</si>
  <si>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</si>
  <si>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</si>
  <si>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</si>
  <si>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</si>
  <si>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</si>
  <si>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</si>
  <si>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</si>
  <si>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</si>
  <si>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</si>
  <si>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</si>
  <si>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</si>
  <si>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</si>
  <si>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</si>
  <si>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</si>
  <si>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</si>
  <si>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</si>
  <si>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</si>
  <si>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</si>
  <si>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</si>
  <si>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</si>
  <si>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</si>
  <si>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</si>
  <si>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</si>
  <si>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</si>
  <si>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</si>
  <si>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</si>
  <si>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RAL VSR780</t>
  </si>
  <si>
    <t>PUR_L</t>
  </si>
  <si>
    <t>PUR_P</t>
  </si>
  <si>
    <t>PUR_P+L</t>
  </si>
  <si>
    <t>A</t>
  </si>
  <si>
    <t>N</t>
  </si>
  <si>
    <t>Podl</t>
  </si>
  <si>
    <t>PodlN</t>
  </si>
  <si>
    <t>když(N20="0";PodlN;Podl)</t>
  </si>
  <si>
    <t>PodlMon</t>
  </si>
  <si>
    <t>PodlMonN</t>
  </si>
  <si>
    <t>když(H20="0";PodlMonN;PodlMon)</t>
  </si>
  <si>
    <t>PIO_L</t>
  </si>
  <si>
    <t>PIO_P</t>
  </si>
  <si>
    <t>PIO_P+L</t>
  </si>
  <si>
    <t>typ 45/28</t>
  </si>
  <si>
    <t>H=45mm, J=28mm</t>
  </si>
  <si>
    <t>45</t>
  </si>
  <si>
    <t>15-IS</t>
  </si>
  <si>
    <t>0-IS</t>
  </si>
  <si>
    <t>B1</t>
  </si>
  <si>
    <t>60</t>
  </si>
  <si>
    <t>P002</t>
  </si>
  <si>
    <t>P002/32</t>
  </si>
  <si>
    <t>P002/30</t>
  </si>
  <si>
    <t>P002/10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</si>
  <si>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</si>
  <si>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</si>
  <si>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</si>
  <si>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</si>
  <si>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</si>
  <si>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</si>
  <si>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</si>
  <si>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</si>
  <si>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</si>
  <si>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</si>
  <si>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</si>
  <si>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</si>
  <si>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</si>
  <si>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</si>
  <si>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</si>
  <si>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</si>
  <si>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</si>
  <si>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>K0</t>
  </si>
  <si>
    <t>Vyvod_PB</t>
  </si>
  <si>
    <t>KDYŽ(D19="ISOTRA PB-L";Vyvod_PB;Vyvod)</t>
  </si>
  <si>
    <t>Bon de commande BAIE D´ISOLATION - PURENIT</t>
  </si>
  <si>
    <t>note</t>
  </si>
  <si>
    <t>Si livraison s´un box PURENIT avec le baie, merci de noter le meme repere dans les deux bons de commandes (box + baie) , p.e. A1. Cela veut dire que la rainure dan sune coulisse dans le box de PURENIT a le mem endroit que la coulisse dans le baie.</t>
  </si>
  <si>
    <t>Si la commande de box PURENIT seul, la rainure de oculisse se trouver au milieu de la partie intérieure de box.</t>
  </si>
  <si>
    <t>Abréviation 2</t>
  </si>
  <si>
    <t>abbréviation</t>
  </si>
  <si>
    <t>nom</t>
  </si>
  <si>
    <t>Placement de baie</t>
  </si>
  <si>
    <t>PIO gauche</t>
  </si>
  <si>
    <t>PIO droite</t>
  </si>
  <si>
    <t>PIO gauche et droite</t>
  </si>
  <si>
    <t>SIO gauche</t>
  </si>
  <si>
    <t>SIO droite</t>
  </si>
  <si>
    <t>SIO gauche at droite</t>
  </si>
  <si>
    <t>PUR gauche</t>
  </si>
  <si>
    <t>PUR droite</t>
  </si>
  <si>
    <t>PUR gauche at droite</t>
  </si>
  <si>
    <t>Type de support</t>
  </si>
  <si>
    <t>court</t>
  </si>
  <si>
    <t>120 / 80</t>
  </si>
  <si>
    <t>long</t>
  </si>
  <si>
    <t>220 / 80</t>
  </si>
  <si>
    <t>non</t>
  </si>
  <si>
    <t>Patins de montage</t>
  </si>
  <si>
    <t>oui</t>
  </si>
  <si>
    <t>Support de montage - court</t>
  </si>
  <si>
    <t>Support de montage - long</t>
  </si>
  <si>
    <t>Commande</t>
  </si>
  <si>
    <t>Vlient</t>
  </si>
  <si>
    <t>Numéro de commande</t>
  </si>
  <si>
    <t>TVA:</t>
  </si>
  <si>
    <t>Commandé le</t>
  </si>
  <si>
    <t>Adresse de facturation</t>
  </si>
  <si>
    <t>Téléphone</t>
  </si>
  <si>
    <t>Adresse de livraison</t>
  </si>
  <si>
    <t>Délai de livraison</t>
  </si>
  <si>
    <t>Repere</t>
  </si>
  <si>
    <t>Pcs</t>
  </si>
  <si>
    <t xml:space="preserve">Dimensions v mm </t>
  </si>
  <si>
    <t>Note</t>
  </si>
  <si>
    <t>Dimension                                 A</t>
  </si>
  <si>
    <t>Dimension                        B</t>
  </si>
  <si>
    <t>Axe                           C*</t>
  </si>
  <si>
    <t>TYPE</t>
  </si>
  <si>
    <t>pc</t>
  </si>
  <si>
    <t>Note:</t>
  </si>
  <si>
    <t>* axe = axe de la couverture de coulisse de coté derriere du baie de PURENIT. La distance entre l´axe et la partie derriere du baie, doit etre.65mm au min, d´apres la dimension de lame de BSO</t>
  </si>
  <si>
    <t>Vue de l´extérieur</t>
  </si>
  <si>
    <t xml:space="preserve">Tout selon les conditions générales d’achat et les réglements de réclamations de la société ISOTRA a. s., accessibles sur: </t>
  </si>
  <si>
    <t>Bon de commande - BOXES PURENIT SOUS FACADE</t>
  </si>
  <si>
    <t>Boxes purenit</t>
  </si>
  <si>
    <t>Type de box</t>
  </si>
  <si>
    <t>Isotra Box Purenit</t>
  </si>
  <si>
    <t>Box PURENIT sans isolation</t>
  </si>
  <si>
    <t>Isotra Box Purenit avec isolation</t>
  </si>
  <si>
    <t>Box PURENIT avec isolation de 30mm</t>
  </si>
  <si>
    <t>Isotra Box Purenit avec profil "L"</t>
  </si>
  <si>
    <t>Box PURENIT "L"</t>
  </si>
  <si>
    <t>Epaisseur de l´isolation dans le box - dimension "B1"</t>
  </si>
  <si>
    <t>seulement type de box ISOTRA PB-L</t>
  </si>
  <si>
    <t>seulement type de box ISOTRA PB</t>
  </si>
  <si>
    <t>seulement type de box ISOTRA PB-IS</t>
  </si>
  <si>
    <t xml:space="preserve">Coulisse encastrée </t>
  </si>
  <si>
    <t>Épaisseur</t>
  </si>
  <si>
    <t>Résistance thermique</t>
  </si>
  <si>
    <t>Coefficient de transfert de chaleur</t>
  </si>
  <si>
    <t>Résistance à la diffusion</t>
  </si>
  <si>
    <t>pas pour ISOTRA PB-L</t>
  </si>
  <si>
    <t>Profil de montage</t>
  </si>
  <si>
    <t>Profil de montage et Coulisse encastrée RAL</t>
  </si>
  <si>
    <t>NON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</si>
  <si>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</si>
  <si>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</si>
  <si>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</si>
  <si>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</si>
  <si>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</si>
  <si>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</si>
  <si>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</si>
  <si>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</si>
  <si>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anthracite 7016 structuré</t>
  </si>
  <si>
    <t>RAL gris (gris noir) 7021</t>
  </si>
  <si>
    <t>RAL gris umbra 7022</t>
  </si>
  <si>
    <t>RAL gris (graphite) 7024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</si>
  <si>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</si>
  <si>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</si>
  <si>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</si>
  <si>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</si>
  <si>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</si>
  <si>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</si>
  <si>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</si>
  <si>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</si>
  <si>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blanc ( signal ) 9003 ---</t>
  </si>
  <si>
    <t>RAL noir ( signal ) 9004</t>
  </si>
  <si>
    <t>RAL noir (noir foncé ) 9005</t>
  </si>
  <si>
    <t>RAL argent 9006 ---</t>
  </si>
  <si>
    <t>RAL argent 9006 structuré</t>
  </si>
  <si>
    <t>RAL gris( gris aluminium ) 9007</t>
  </si>
  <si>
    <t>RAL blanc 9010</t>
  </si>
  <si>
    <t>RAL blanc( transport ) 9016</t>
  </si>
  <si>
    <t>RAL blanc (transport) mat 9016</t>
  </si>
  <si>
    <t>RAL gris ( special pour lame DB702 )</t>
  </si>
  <si>
    <t>RAL gris ( perlé foncé ) DB 703</t>
  </si>
  <si>
    <t xml:space="preserve">noir métallisé
 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</si>
  <si>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</si>
  <si>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</si>
  <si>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</si>
  <si>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</si>
  <si>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</si>
  <si>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</si>
  <si>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</si>
  <si>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 DECORAL Iisse ISD152</t>
  </si>
  <si>
    <t>Isotra systém DECORAL Iisse ISD154</t>
  </si>
  <si>
    <t>Isotra systéme DECORAL - ISD160</t>
  </si>
  <si>
    <t>Isotra systém DECORAL structuré ISD200</t>
  </si>
  <si>
    <t>Isotra systéme DECORAL - ISD210</t>
  </si>
  <si>
    <t>Isotra systém DECORAL structuré ISD212</t>
  </si>
  <si>
    <t>Isotra systém DECORAL structuré ISD214</t>
  </si>
  <si>
    <t>Isotra systéme DECORAL - ISD220</t>
  </si>
  <si>
    <t>Isotra systém DECORAL structuré ISD222</t>
  </si>
  <si>
    <t>Isotra systéme DECORAL - ISD230</t>
  </si>
  <si>
    <t>Isotra systéme DECORAL - ISD310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</si>
  <si>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</si>
  <si>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</si>
  <si>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</si>
  <si>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</si>
  <si>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</si>
  <si>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</si>
  <si>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</si>
  <si>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</si>
  <si>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</si>
  <si>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Type de supports aveugles</t>
  </si>
  <si>
    <t>sans supprots</t>
  </si>
  <si>
    <t>20 Supports Fe [P002]</t>
  </si>
  <si>
    <t>26 Supports Fe Click [P002/32]</t>
  </si>
  <si>
    <t>28 Supports Fe Click [P002/30]</t>
  </si>
  <si>
    <t>29 Supports Fe avec isolation [P002/10]</t>
  </si>
  <si>
    <t>Emplacement de contrôle</t>
  </si>
  <si>
    <t>Moteur S, sans sortie de câble</t>
  </si>
  <si>
    <t>Bon de commande BOXES PURENIT SOUS FACADE</t>
  </si>
  <si>
    <t>Client</t>
  </si>
  <si>
    <t>Commandé le:</t>
  </si>
  <si>
    <t>Adresse de facturation:</t>
  </si>
  <si>
    <t>Téléphone:</t>
  </si>
  <si>
    <t>Adresse de livrasion:</t>
  </si>
  <si>
    <t>Délai de livraison:</t>
  </si>
  <si>
    <t>Quantité</t>
  </si>
  <si>
    <t>Type de BOX</t>
  </si>
  <si>
    <t>Dimensions en mm</t>
  </si>
  <si>
    <t xml:space="preserve">Dimension B1   </t>
  </si>
  <si>
    <t>Dimension                      A</t>
  </si>
  <si>
    <t>Dimension                       B</t>
  </si>
  <si>
    <t>Dimension                   C</t>
  </si>
  <si>
    <t>Dimension D            (longeur de scetion)</t>
  </si>
  <si>
    <t>Composants</t>
  </si>
  <si>
    <t>Coulisse encastrée</t>
  </si>
  <si>
    <t>Support - pc</t>
  </si>
  <si>
    <t>axe du rail de coulisse (mm)</t>
  </si>
  <si>
    <t>9) Dimension "B1"</t>
  </si>
  <si>
    <t>10) Coulisse encastrée</t>
  </si>
  <si>
    <t>17) axe du rail de coulisse</t>
  </si>
  <si>
    <t>12) Profil de montage</t>
  </si>
  <si>
    <t>Type de supports store</t>
  </si>
  <si>
    <t xml:space="preserve">Emplacement de contrôle </t>
  </si>
  <si>
    <t>Couleur Coulisse encastrée</t>
  </si>
  <si>
    <t>Couleur profil de montage</t>
  </si>
  <si>
    <t>Vue de l´extérieur!</t>
  </si>
  <si>
    <t xml:space="preserve">Si vous commandez les sets de coin ou les sets droits, merci de fournir les dessins. </t>
  </si>
  <si>
    <t>Les caisses d'une longueur supérieure à 3500 mm sont assemblées à partir de plusieurs pièces.</t>
  </si>
  <si>
    <t xml:space="preserve">17) Saisissez l'axe de la coulisse en mm. Si vous entrez la valeur « 0 », aucune rainure pour la coulisse ne sera fraisée dans la joue. </t>
  </si>
  <si>
    <t xml:space="preserve">L'axe de la coulisse est basée sur la profondeur intérieure du caisson, y compris l'isolation sélectionnée (dimension « B1 »).    </t>
  </si>
  <si>
    <t>Exemple : profondeur intérieure du caisson 140 mm + isolation, par exemple B1 40 mm = 140/2 + 40 = 110 mm - cette valeur est introduite comme axe de la coulisse.</t>
  </si>
  <si>
    <t>http://www.persienneisotra.fr/regles-de-reclamation</t>
  </si>
  <si>
    <t>http://www.persienneisotra.fr/conditions-generales</t>
  </si>
  <si>
    <t>Valable de: 05.05.2025.</t>
  </si>
  <si>
    <t>PUR BOX</t>
  </si>
  <si>
    <t>Nombre de support</t>
  </si>
  <si>
    <t>nombre de supports (pièces)</t>
  </si>
  <si>
    <t>largeur de la boîte jusqu'à (en mm)</t>
  </si>
  <si>
    <t>longueur de la doublure (en mm)</t>
  </si>
  <si>
    <t>Bon de commande - BOXES PURENIT SOUS FACADE - CORNER</t>
  </si>
  <si>
    <t>1/2_OUT</t>
  </si>
  <si>
    <t>2/2_OUT</t>
  </si>
  <si>
    <t>1/2_IN</t>
  </si>
  <si>
    <t>2/2_IN</t>
  </si>
  <si>
    <t>Assemblage de coin</t>
  </si>
  <si>
    <t>1. ze 2. externe</t>
  </si>
  <si>
    <t>2. ze 2. externe</t>
  </si>
  <si>
    <t>1. ze 2. intérieur</t>
  </si>
  <si>
    <t>2. ze 2. intérieur</t>
  </si>
  <si>
    <t xml:space="preserve">21) Saisissez l'axe de la coulisse en mm. Si vous entrez la valeur « 0 », aucune rainure pour la coulisse ne sera fraisée dans la joue. </t>
  </si>
  <si>
    <t>Roh</t>
  </si>
  <si>
    <t>Largeur de la 1ère section (mm)</t>
  </si>
  <si>
    <t>Largeur de la 2ème section (mm)</t>
  </si>
  <si>
    <t xml:space="preserve">Largeur 3. section (mm)
</t>
  </si>
  <si>
    <t>Bon de commande BOXES PURENIT SOUS FACADE - CORNER</t>
  </si>
  <si>
    <t>externe</t>
  </si>
  <si>
    <t>intérieur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</si>
  <si>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</si>
  <si>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</si>
  <si>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</si>
  <si>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</si>
  <si>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</si>
  <si>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</si>
  <si>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</si>
  <si>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</si>
  <si>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noir (noir foncé )  mat 9005</t>
  </si>
  <si>
    <t>RAL noir (noir foncé )  9005 structuré</t>
  </si>
  <si>
    <t>9006RAL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</si>
  <si>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</si>
  <si>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</si>
  <si>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</si>
  <si>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</si>
  <si>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</si>
  <si>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</si>
  <si>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</si>
  <si>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</si>
  <si>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</si>
  <si>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</si>
  <si>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</si>
  <si>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</si>
  <si>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VnRAL</t>
  </si>
  <si>
    <t>Bal</t>
  </si>
  <si>
    <t>fb</t>
  </si>
  <si>
    <t>fbk</t>
  </si>
  <si>
    <t>Valable de: 16.12.2025</t>
  </si>
  <si>
    <t>Emballage</t>
  </si>
  <si>
    <t>feuille</t>
  </si>
  <si>
    <t>carton + feuille</t>
  </si>
  <si>
    <t>gris 7016</t>
  </si>
  <si>
    <t>gris 7038</t>
  </si>
  <si>
    <t xml:space="preserve">
Peinture intérieure de la boîte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</si>
</sst>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u/>
      <sz val="8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6" fillId="0" borderId="0">
      <protection locked="0"/>
    </xf>
    <xf numFmtId="0" fontId="6" fillId="0" borderId="0"/>
    <xf numFmtId="0" fontId="4" fillId="0" borderId="0"/>
    <xf numFmtId="0" fontId="19" fillId="0" borderId="0"/>
    <xf numFmtId="0" fontId="4" fillId="0" borderId="0"/>
    <xf numFmtId="0" fontId="22" fillId="0" borderId="0"/>
    <xf numFmtId="0" fontId="23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1" fillId="0" borderId="0"/>
    <xf numFmtId="0" fontId="32" fillId="0" borderId="0"/>
  </cellStyleXfs>
  <cellXfs count="400">
    <xf numFmtId="0" fontId="0" fillId="0" borderId="0" xfId="0"/>
    <xf numFmtId="0" fontId="7" fillId="2" borderId="0" xfId="0" applyFont="1" applyFill="1"/>
    <xf numFmtId="0" fontId="5" fillId="2" borderId="0" xfId="14" applyFont="1" applyFill="1" applyAlignment="1" applyProtection="1">
      <alignment vertical="center"/>
      <protection locked="0"/>
    </xf>
    <xf numFmtId="0" fontId="6" fillId="2" borderId="0" xfId="13" applyFont="1" applyFill="1" applyAlignment="1" applyProtection="1">
      <alignment vertical="center"/>
      <protection locked="0"/>
    </xf>
    <xf numFmtId="0" fontId="8" fillId="2" borderId="1" xfId="13" applyFont="1" applyFill="1" applyBorder="1" applyAlignment="1" applyProtection="1">
      <alignment vertical="center"/>
      <protection locked="0"/>
    </xf>
    <xf numFmtId="0" fontId="6" fillId="2" borderId="0" xfId="13" applyFont="1" applyFill="1" applyAlignment="1" applyProtection="1">
      <alignment horizontal="right" vertical="center"/>
      <protection locked="0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3" fillId="2" borderId="1" xfId="2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26" fillId="0" borderId="0" xfId="10" applyNumberFormat="1" applyFont="1" applyAlignment="1">
      <alignment horizontal="center"/>
    </xf>
    <xf numFmtId="0" fontId="23" fillId="0" borderId="0" xfId="10" applyFont="1" applyAlignment="1">
      <alignment horizontal="center"/>
    </xf>
    <xf numFmtId="0" fontId="11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11" fillId="2" borderId="0" xfId="14" applyFont="1" applyFill="1" applyProtection="1">
      <protection locked="0"/>
    </xf>
    <xf numFmtId="49" fontId="26" fillId="0" borderId="0" xfId="10" applyNumberFormat="1" applyFont="1" applyAlignment="1" applyProtection="1">
      <alignment horizontal="center"/>
      <protection locked="0"/>
    </xf>
    <xf numFmtId="0" fontId="6" fillId="2" borderId="0" xfId="0" applyFont="1" applyFill="1"/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left" vertical="center"/>
      <protection locked="0"/>
    </xf>
    <xf numFmtId="49" fontId="21" fillId="0" borderId="0" xfId="12" applyNumberFormat="1"/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9" fontId="23" fillId="0" borderId="0" xfId="11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2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23" fillId="0" borderId="0" xfId="1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8" fillId="2" borderId="0" xfId="0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/>
    <xf numFmtId="0" fontId="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49" fontId="6" fillId="0" borderId="0" xfId="10" applyNumberFormat="1" applyFont="1" applyAlignment="1" applyProtection="1">
      <alignment vertical="center"/>
      <protection locked="0"/>
    </xf>
    <xf numFmtId="0" fontId="6" fillId="0" borderId="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21" fillId="5" borderId="0" xfId="12" applyNumberFormat="1" applyFill="1"/>
    <xf numFmtId="0" fontId="6" fillId="2" borderId="0" xfId="0" applyFont="1" applyFill="1" applyAlignment="1">
      <alignment horizontal="center" vertical="center"/>
    </xf>
    <xf numFmtId="49" fontId="3" fillId="0" borderId="0" xfId="12" applyNumberFormat="1" applyFont="1"/>
    <xf numFmtId="0" fontId="6" fillId="2" borderId="1" xfId="0" applyFont="1" applyFill="1" applyBorder="1" applyProtection="1">
      <protection locked="0"/>
    </xf>
    <xf numFmtId="0" fontId="11" fillId="2" borderId="41" xfId="0" applyFont="1" applyFill="1" applyBorder="1" applyAlignment="1" applyProtection="1">
      <alignment vertical="center"/>
      <protection locked="0"/>
    </xf>
    <xf numFmtId="0" fontId="11" fillId="2" borderId="29" xfId="0" applyFont="1" applyFill="1" applyBorder="1" applyAlignment="1" applyProtection="1">
      <alignment vertical="center"/>
      <protection locked="0"/>
    </xf>
    <xf numFmtId="0" fontId="11" fillId="2" borderId="42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locked="0" hidden="1"/>
    </xf>
    <xf numFmtId="0" fontId="8" fillId="4" borderId="2" xfId="0" applyFont="1" applyFill="1" applyBorder="1" applyAlignment="1" applyProtection="1">
      <alignment horizontal="center" vertical="center"/>
      <protection locked="0" hidden="1"/>
    </xf>
    <xf numFmtId="0" fontId="8" fillId="4" borderId="7" xfId="0" applyFont="1" applyFill="1" applyBorder="1" applyAlignment="1" applyProtection="1">
      <alignment horizontal="center" vertical="center"/>
      <protection locked="0" hidden="1"/>
    </xf>
    <xf numFmtId="0" fontId="8" fillId="4" borderId="7" xfId="0" applyFont="1" applyFill="1" applyBorder="1" applyAlignment="1" applyProtection="1">
      <alignment horizontal="center" vertical="center" wrapText="1"/>
      <protection locked="0" hidden="1"/>
    </xf>
    <xf numFmtId="49" fontId="26" fillId="0" borderId="0" xfId="11" applyNumberFormat="1" applyFont="1"/>
    <xf numFmtId="0" fontId="6" fillId="0" borderId="2" xfId="3" applyFont="1" applyBorder="1" applyAlignment="1" applyProtection="1">
      <alignment horizontal="center"/>
    </xf>
    <xf numFmtId="0" fontId="6" fillId="0" borderId="2" xfId="3" applyFont="1" applyBorder="1" applyAlignment="1" applyProtection="1"/>
    <xf numFmtId="0" fontId="6" fillId="0" borderId="2" xfId="3" applyFont="1" applyBorder="1" applyAlignment="1" applyProtection="1">
      <alignment horizontal="center" vertical="center"/>
    </xf>
    <xf numFmtId="0" fontId="6" fillId="0" borderId="2" xfId="3" applyFont="1" applyBorder="1" applyAlignment="1" applyProtection="1">
      <alignment horizontal="left" vertical="center"/>
    </xf>
    <xf numFmtId="0" fontId="6" fillId="0" borderId="2" xfId="0" applyFont="1" applyBorder="1"/>
    <xf numFmtId="0" fontId="6" fillId="0" borderId="0" xfId="3" applyFont="1" applyBorder="1" applyAlignment="1" applyProtection="1">
      <alignment horizontal="center" vertical="center"/>
    </xf>
    <xf numFmtId="0" fontId="6" fillId="0" borderId="0" xfId="3" applyFont="1" applyBorder="1" applyAlignment="1" applyProtection="1"/>
    <xf numFmtId="0" fontId="11" fillId="2" borderId="0" xfId="0" applyFont="1" applyFill="1"/>
    <xf numFmtId="0" fontId="11" fillId="3" borderId="2" xfId="0" applyFont="1" applyFill="1" applyBorder="1"/>
    <xf numFmtId="0" fontId="6" fillId="2" borderId="0" xfId="0" applyFont="1" applyFill="1" applyAlignment="1">
      <alignment horizontal="left"/>
    </xf>
    <xf numFmtId="0" fontId="11" fillId="0" borderId="2" xfId="0" applyFont="1" applyBorder="1"/>
    <xf numFmtId="0" fontId="30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/>
    </xf>
    <xf numFmtId="0" fontId="11" fillId="3" borderId="50" xfId="0" applyFont="1" applyFill="1" applyBorder="1"/>
    <xf numFmtId="0" fontId="11" fillId="3" borderId="51" xfId="0" applyFont="1" applyFill="1" applyBorder="1" applyAlignment="1">
      <alignment horizontal="right"/>
    </xf>
    <xf numFmtId="0" fontId="6" fillId="0" borderId="40" xfId="0" applyFont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29" fillId="0" borderId="0" xfId="0" applyFont="1"/>
    <xf numFmtId="49" fontId="23" fillId="0" borderId="0" xfId="12" applyNumberFormat="1" applyFont="1"/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49" fontId="11" fillId="2" borderId="41" xfId="0" applyNumberFormat="1" applyFont="1" applyFill="1" applyBorder="1" applyAlignment="1" applyProtection="1">
      <alignment vertical="center"/>
      <protection locked="0"/>
    </xf>
    <xf numFmtId="49" fontId="11" fillId="2" borderId="29" xfId="0" applyNumberFormat="1" applyFont="1" applyFill="1" applyBorder="1" applyAlignment="1" applyProtection="1">
      <alignment vertical="center"/>
      <protection locked="0"/>
    </xf>
    <xf numFmtId="49" fontId="6" fillId="2" borderId="8" xfId="0" applyNumberFormat="1" applyFont="1" applyFill="1" applyBorder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 applyProtection="1">
      <alignment vertical="center" wrapText="1"/>
      <protection locked="0"/>
    </xf>
    <xf numFmtId="49" fontId="6" fillId="2" borderId="8" xfId="0" applyNumberFormat="1" applyFont="1" applyFill="1" applyBorder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vertical="center"/>
      <protection locked="0"/>
    </xf>
    <xf numFmtId="49" fontId="6" fillId="2" borderId="34" xfId="0" applyNumberFormat="1" applyFont="1" applyFill="1" applyBorder="1" applyAlignment="1" applyProtection="1">
      <alignment vertical="top" wrapText="1"/>
      <protection locked="0"/>
    </xf>
    <xf numFmtId="49" fontId="6" fillId="2" borderId="0" xfId="0" applyNumberFormat="1" applyFont="1" applyFill="1" applyAlignment="1" applyProtection="1">
      <alignment vertical="top" wrapText="1"/>
      <protection locked="0"/>
    </xf>
    <xf numFmtId="49" fontId="6" fillId="2" borderId="8" xfId="0" applyNumberFormat="1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vertical="top" wrapText="1"/>
      <protection locked="0"/>
    </xf>
    <xf numFmtId="49" fontId="6" fillId="2" borderId="36" xfId="0" applyNumberFormat="1" applyFont="1" applyFill="1" applyBorder="1" applyAlignment="1" applyProtection="1">
      <alignment vertical="top" wrapText="1"/>
      <protection locked="0"/>
    </xf>
    <xf numFmtId="49" fontId="6" fillId="2" borderId="37" xfId="0" applyNumberFormat="1" applyFont="1" applyFill="1" applyBorder="1" applyAlignment="1" applyProtection="1">
      <alignment vertical="top" wrapText="1"/>
      <protection locked="0"/>
    </xf>
    <xf numFmtId="49" fontId="11" fillId="2" borderId="0" xfId="0" applyNumberFormat="1" applyFont="1" applyFill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vertical="center" wrapText="1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9" fontId="6" fillId="2" borderId="34" xfId="0" applyNumberFormat="1" applyFont="1" applyFill="1" applyBorder="1" applyAlignment="1" applyProtection="1">
      <alignment vertical="top"/>
      <protection locked="0"/>
    </xf>
    <xf numFmtId="0" fontId="7" fillId="0" borderId="1" xfId="0" applyFont="1" applyBorder="1"/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19" xfId="0" applyFont="1" applyFill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20" xfId="0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2" borderId="21" xfId="0" applyFont="1" applyFill="1" applyBorder="1" applyAlignment="1" applyProtection="1">
      <alignment horizontal="center" vertical="center"/>
      <protection locked="0" hidden="1"/>
    </xf>
    <xf numFmtId="0" fontId="8" fillId="2" borderId="22" xfId="0" applyFont="1" applyFill="1" applyBorder="1" applyAlignment="1" applyProtection="1">
      <alignment horizontal="center" vertical="center"/>
      <protection locked="0" hidden="1"/>
    </xf>
    <xf numFmtId="0" fontId="8" fillId="0" borderId="23" xfId="0" applyFont="1" applyBorder="1" applyAlignment="1" applyProtection="1">
      <alignment horizontal="center" vertical="center"/>
      <protection locked="0" hidden="1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center"/>
      <protection locked="0" hidden="1"/>
    </xf>
    <xf numFmtId="0" fontId="8" fillId="0" borderId="18" xfId="0" applyFont="1" applyBorder="1" applyAlignment="1" applyProtection="1">
      <alignment vertical="center"/>
      <protection locked="0" hidden="1"/>
    </xf>
    <xf numFmtId="49" fontId="2" fillId="5" borderId="0" xfId="12" applyNumberFormat="1" applyFont="1" applyFill="1"/>
    <xf numFmtId="49" fontId="2" fillId="0" borderId="0" xfId="12" applyNumberFormat="1" applyFont="1"/>
    <xf numFmtId="0" fontId="23" fillId="0" borderId="0" xfId="11"/>
    <xf numFmtId="0" fontId="0" fillId="7" borderId="0" xfId="0" applyFill="1"/>
    <xf numFmtId="0" fontId="7" fillId="7" borderId="0" xfId="0" applyFont="1" applyFill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49" fontId="10" fillId="0" borderId="0" xfId="10" applyNumberFormat="1" applyFont="1" applyAlignment="1" applyProtection="1">
      <alignment vertical="center"/>
      <protection locked="0"/>
    </xf>
    <xf numFmtId="49" fontId="10" fillId="0" borderId="0" xfId="10" applyNumberFormat="1" applyFont="1" applyAlignment="1" applyProtection="1">
      <alignment horizontal="center" vertical="center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 applyProtection="1">
      <alignment horizontal="center" vertical="center"/>
      <protection locked="0"/>
    </xf>
    <xf numFmtId="0" fontId="8" fillId="2" borderId="69" xfId="0" applyFont="1" applyFill="1" applyBorder="1" applyAlignment="1" applyProtection="1">
      <alignment horizontal="center" vertical="center"/>
      <protection hidden="1"/>
    </xf>
    <xf numFmtId="0" fontId="8" fillId="4" borderId="70" xfId="0" applyFont="1" applyFill="1" applyBorder="1" applyAlignment="1" applyProtection="1">
      <alignment horizontal="center" vertical="center"/>
      <protection locked="0" hidden="1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4" borderId="72" xfId="0" applyFont="1" applyFill="1" applyBorder="1" applyAlignment="1" applyProtection="1">
      <alignment horizontal="center" vertical="center"/>
      <protection locked="0" hidden="1"/>
    </xf>
    <xf numFmtId="0" fontId="8" fillId="4" borderId="71" xfId="0" applyFont="1" applyFill="1" applyBorder="1" applyAlignment="1" applyProtection="1">
      <alignment horizontal="center" vertical="center"/>
      <protection locked="0" hidden="1"/>
    </xf>
    <xf numFmtId="0" fontId="8" fillId="4" borderId="72" xfId="0" applyFont="1" applyFill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 applyProtection="1">
      <alignment horizontal="center" vertical="center" wrapText="1"/>
      <protection locked="0" hidden="1"/>
    </xf>
    <xf numFmtId="0" fontId="8" fillId="0" borderId="70" xfId="0" applyFont="1" applyBorder="1" applyAlignment="1" applyProtection="1">
      <alignment horizontal="center" vertical="center" wrapText="1"/>
      <protection locked="0" hidden="1"/>
    </xf>
    <xf numFmtId="49" fontId="6" fillId="2" borderId="0" xfId="0" applyNumberFormat="1" applyFont="1" applyFill="1" applyAlignment="1" applyProtection="1">
      <alignment vertical="top"/>
      <protection locked="0"/>
    </xf>
    <xf numFmtId="0" fontId="33" fillId="0" borderId="0" xfId="0" applyFont="1"/>
    <xf numFmtId="0" fontId="31" fillId="0" borderId="0" xfId="0" applyFont="1"/>
    <xf numFmtId="49" fontId="1" fillId="0" borderId="0" xfId="12" applyNumberFormat="1" applyFont="1"/>
    <xf numFmtId="0" fontId="24" fillId="0" borderId="0" xfId="0" applyFont="1" applyAlignment="1">
      <alignment horizontal="right"/>
    </xf>
    <xf numFmtId="0" fontId="6" fillId="0" borderId="0" xfId="3" applyFont="1" applyBorder="1" applyAlignment="1" applyProtection="1">
      <alignment horizontal="center"/>
    </xf>
    <xf numFmtId="0" fontId="8" fillId="4" borderId="74" xfId="0" applyFont="1" applyFill="1" applyBorder="1" applyAlignment="1" applyProtection="1">
      <alignment horizontal="center" vertical="center" wrapText="1"/>
      <protection locked="0" hidden="1"/>
    </xf>
    <xf numFmtId="49" fontId="7" fillId="0" borderId="2" xfId="10" applyNumberFormat="1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7" fillId="0" borderId="19" xfId="10" applyNumberFormat="1" applyFont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/>
    <xf numFmtId="0" fontId="10" fillId="3" borderId="2" xfId="0" applyFont="1" applyFill="1" applyBorder="1"/>
    <xf numFmtId="0" fontId="34" fillId="0" borderId="2" xfId="3" applyFont="1" applyBorder="1" applyAlignment="1" applyProtection="1">
      <alignment horizontal="center"/>
    </xf>
    <xf numFmtId="0" fontId="34" fillId="0" borderId="2" xfId="3" applyFont="1" applyBorder="1" applyAlignment="1" applyProtection="1"/>
    <xf numFmtId="0" fontId="34" fillId="0" borderId="2" xfId="3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14" fillId="2" borderId="0" xfId="0" applyFont="1" applyFill="1"/>
    <xf numFmtId="0" fontId="6" fillId="2" borderId="2" xfId="16" applyFont="1" applyFill="1" applyBorder="1"/>
    <xf numFmtId="0" fontId="6" fillId="0" borderId="2" xfId="17" applyFont="1" applyBorder="1"/>
    <xf numFmtId="0" fontId="10" fillId="2" borderId="0" xfId="0" applyFont="1" applyFill="1" applyAlignment="1" applyProtection="1">
      <alignment horizontal="left" vertical="center"/>
      <protection locked="0"/>
    </xf>
    <xf numFmtId="49" fontId="35" fillId="0" borderId="0" xfId="10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/>
    </xf>
    <xf numFmtId="0" fontId="13" fillId="0" borderId="0" xfId="2" applyFont="1" applyAlignment="1" applyProtection="1">
      <alignment vertical="center"/>
    </xf>
    <xf numFmtId="0" fontId="6" fillId="0" borderId="1" xfId="0" applyFont="1" applyBorder="1" applyAlignment="1">
      <alignment vertical="center"/>
    </xf>
    <xf numFmtId="0" fontId="11" fillId="5" borderId="2" xfId="0" applyFont="1" applyFill="1" applyBorder="1"/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73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hidden="1"/>
    </xf>
    <xf numFmtId="0" fontId="8" fillId="0" borderId="70" xfId="0" applyFont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2" xfId="17" applyFont="1" applyBorder="1" applyAlignment="1">
      <alignment horizontal="center"/>
    </xf>
    <xf numFmtId="0" fontId="6" fillId="2" borderId="2" xfId="16" applyFont="1" applyFill="1" applyBorder="1" applyAlignment="1">
      <alignment vertical="center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60" xfId="0" applyFont="1" applyFill="1" applyBorder="1" applyAlignment="1" applyProtection="1">
      <alignment horizontal="left" vertical="top" wrapText="1"/>
      <protection locked="0"/>
    </xf>
    <xf numFmtId="0" fontId="6" fillId="2" borderId="61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31" xfId="0" applyFont="1" applyFill="1" applyBorder="1" applyAlignment="1" applyProtection="1">
      <alignment horizontal="left" vertical="top"/>
      <protection locked="0"/>
    </xf>
    <xf numFmtId="0" fontId="6" fillId="2" borderId="51" xfId="0" applyFont="1" applyFill="1" applyBorder="1" applyAlignment="1" applyProtection="1">
      <alignment horizontal="left" vertical="top"/>
      <protection locked="0"/>
    </xf>
    <xf numFmtId="0" fontId="6" fillId="2" borderId="8" xfId="0" applyFont="1" applyFill="1" applyBorder="1" applyAlignment="1" applyProtection="1">
      <alignment horizontal="left" vertical="top"/>
      <protection locked="0"/>
    </xf>
    <xf numFmtId="0" fontId="6" fillId="2" borderId="19" xfId="0" applyFont="1" applyFill="1" applyBorder="1" applyAlignment="1" applyProtection="1">
      <alignment horizontal="left" vertical="top"/>
      <protection locked="0"/>
    </xf>
    <xf numFmtId="0" fontId="6" fillId="2" borderId="36" xfId="0" applyFont="1" applyFill="1" applyBorder="1" applyAlignment="1" applyProtection="1">
      <alignment horizontal="left" vertical="top"/>
      <protection locked="0"/>
    </xf>
    <xf numFmtId="0" fontId="6" fillId="2" borderId="59" xfId="0" applyFont="1" applyFill="1" applyBorder="1" applyAlignment="1" applyProtection="1">
      <alignment horizontal="left" vertical="top"/>
      <protection locked="0"/>
    </xf>
    <xf numFmtId="0" fontId="17" fillId="2" borderId="65" xfId="0" applyFont="1" applyFill="1" applyBorder="1" applyAlignment="1" applyProtection="1">
      <alignment horizontal="center"/>
      <protection locked="0"/>
    </xf>
    <xf numFmtId="0" fontId="17" fillId="2" borderId="64" xfId="0" applyFont="1" applyFill="1" applyBorder="1" applyAlignment="1" applyProtection="1">
      <alignment horizontal="center"/>
      <protection locked="0"/>
    </xf>
    <xf numFmtId="0" fontId="17" fillId="2" borderId="30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0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66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center"/>
      <protection locked="0"/>
    </xf>
    <xf numFmtId="0" fontId="17" fillId="2" borderId="40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Alignment="1" applyProtection="1">
      <alignment horizontal="center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17" fillId="2" borderId="27" xfId="0" applyFont="1" applyFill="1" applyBorder="1" applyAlignment="1" applyProtection="1">
      <alignment horizontal="center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49" fontId="7" fillId="0" borderId="3" xfId="10" applyNumberFormat="1" applyFont="1" applyBorder="1" applyAlignment="1" applyProtection="1">
      <alignment horizontal="center" vertical="center" wrapText="1"/>
      <protection locked="0"/>
    </xf>
    <xf numFmtId="49" fontId="7" fillId="0" borderId="6" xfId="10" applyNumberFormat="1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/>
      <protection locked="0"/>
    </xf>
    <xf numFmtId="49" fontId="11" fillId="2" borderId="29" xfId="0" applyNumberFormat="1" applyFont="1" applyFill="1" applyBorder="1" applyAlignment="1" applyProtection="1">
      <alignment horizontal="left" vertical="center"/>
      <protection locked="0"/>
    </xf>
    <xf numFmtId="49" fontId="11" fillId="2" borderId="64" xfId="0" applyNumberFormat="1" applyFont="1" applyFill="1" applyBorder="1" applyAlignment="1" applyProtection="1">
      <alignment horizontal="left" vertical="center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 applyProtection="1">
      <alignment horizontal="left" vertical="center"/>
      <protection locked="0"/>
    </xf>
    <xf numFmtId="49" fontId="6" fillId="2" borderId="15" xfId="0" applyNumberFormat="1" applyFont="1" applyFill="1" applyBorder="1" applyAlignment="1" applyProtection="1">
      <alignment horizontal="left" vertical="center"/>
      <protection locked="0"/>
    </xf>
    <xf numFmtId="49" fontId="6" fillId="2" borderId="40" xfId="0" applyNumberFormat="1" applyFont="1" applyFill="1" applyBorder="1" applyAlignment="1" applyProtection="1">
      <alignment horizontal="left" vertical="center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49" fontId="6" fillId="2" borderId="32" xfId="0" applyNumberFormat="1" applyFont="1" applyFill="1" applyBorder="1" applyAlignment="1" applyProtection="1">
      <alignment horizontal="left" vertical="top" wrapText="1"/>
      <protection locked="0"/>
    </xf>
    <xf numFmtId="49" fontId="6" fillId="2" borderId="34" xfId="0" applyNumberFormat="1" applyFont="1" applyFill="1" applyBorder="1" applyAlignment="1" applyProtection="1">
      <alignment horizontal="left" vertical="top" wrapText="1"/>
      <protection locked="0"/>
    </xf>
    <xf numFmtId="49" fontId="6" fillId="2" borderId="0" xfId="0" applyNumberFormat="1" applyFont="1" applyFill="1" applyAlignment="1" applyProtection="1">
      <alignment horizontal="left" vertical="top" wrapText="1"/>
      <protection locked="0"/>
    </xf>
    <xf numFmtId="49" fontId="6" fillId="2" borderId="8" xfId="0" applyNumberFormat="1" applyFont="1" applyFill="1" applyBorder="1" applyAlignment="1" applyProtection="1">
      <alignment horizontal="left" vertical="top" wrapText="1"/>
      <protection locked="0"/>
    </xf>
    <xf numFmtId="49" fontId="6" fillId="2" borderId="1" xfId="0" applyNumberFormat="1" applyFont="1" applyFill="1" applyBorder="1" applyAlignment="1" applyProtection="1">
      <alignment horizontal="left" vertical="top" wrapText="1"/>
      <protection locked="0"/>
    </xf>
    <xf numFmtId="49" fontId="6" fillId="2" borderId="36" xfId="0" applyNumberFormat="1" applyFont="1" applyFill="1" applyBorder="1" applyAlignment="1" applyProtection="1">
      <alignment horizontal="left" vertical="top" wrapText="1"/>
      <protection locked="0"/>
    </xf>
    <xf numFmtId="49" fontId="6" fillId="2" borderId="37" xfId="0" applyNumberFormat="1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28" fillId="2" borderId="8" xfId="0" applyFont="1" applyFill="1" applyBorder="1" applyAlignment="1" applyProtection="1">
      <alignment vertical="center"/>
      <protection locked="0"/>
    </xf>
    <xf numFmtId="0" fontId="28" fillId="2" borderId="1" xfId="0" applyFont="1" applyFill="1" applyBorder="1" applyAlignment="1" applyProtection="1">
      <alignment vertical="center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49" fontId="7" fillId="6" borderId="45" xfId="10" applyNumberFormat="1" applyFont="1" applyFill="1" applyBorder="1" applyAlignment="1" applyProtection="1">
      <alignment horizontal="center" vertical="center"/>
      <protection locked="0"/>
    </xf>
    <xf numFmtId="49" fontId="7" fillId="6" borderId="46" xfId="10" applyNumberFormat="1" applyFont="1" applyFill="1" applyBorder="1" applyAlignment="1" applyProtection="1">
      <alignment horizontal="center" vertical="center"/>
      <protection locked="0"/>
    </xf>
    <xf numFmtId="49" fontId="7" fillId="6" borderId="47" xfId="10" applyNumberFormat="1" applyFont="1" applyFill="1" applyBorder="1" applyAlignment="1" applyProtection="1">
      <alignment horizontal="center" vertical="center"/>
      <protection locked="0"/>
    </xf>
    <xf numFmtId="49" fontId="7" fillId="6" borderId="7" xfId="10" applyNumberFormat="1" applyFont="1" applyFill="1" applyBorder="1" applyAlignment="1" applyProtection="1">
      <alignment horizontal="center" vertical="center"/>
      <protection locked="0"/>
    </xf>
    <xf numFmtId="49" fontId="7" fillId="6" borderId="1" xfId="10" applyNumberFormat="1" applyFont="1" applyFill="1" applyBorder="1" applyAlignment="1" applyProtection="1">
      <alignment horizontal="center" vertical="center"/>
      <protection locked="0"/>
    </xf>
    <xf numFmtId="49" fontId="7" fillId="6" borderId="19" xfId="1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49" fontId="7" fillId="0" borderId="2" xfId="10" applyNumberFormat="1" applyFont="1" applyBorder="1" applyAlignment="1" applyProtection="1">
      <alignment horizontal="center" vertical="center" wrapText="1"/>
      <protection locked="0"/>
    </xf>
    <xf numFmtId="49" fontId="7" fillId="6" borderId="62" xfId="10" applyNumberFormat="1" applyFont="1" applyFill="1" applyBorder="1" applyAlignment="1" applyProtection="1">
      <alignment horizontal="center"/>
      <protection locked="0"/>
    </xf>
    <xf numFmtId="49" fontId="7" fillId="6" borderId="12" xfId="10" applyNumberFormat="1" applyFont="1" applyFill="1" applyBorder="1" applyAlignment="1" applyProtection="1">
      <alignment horizontal="center"/>
      <protection locked="0"/>
    </xf>
    <xf numFmtId="49" fontId="7" fillId="6" borderId="63" xfId="10" applyNumberFormat="1" applyFont="1" applyFill="1" applyBorder="1" applyAlignment="1" applyProtection="1">
      <alignment horizontal="center"/>
      <protection locked="0"/>
    </xf>
    <xf numFmtId="49" fontId="7" fillId="0" borderId="43" xfId="10" applyNumberFormat="1" applyFont="1" applyBorder="1" applyAlignment="1" applyProtection="1">
      <alignment horizontal="center" vertical="center" wrapText="1"/>
      <protection locked="0"/>
    </xf>
    <xf numFmtId="0" fontId="6" fillId="8" borderId="50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left" vertical="center" wrapText="1"/>
    </xf>
    <xf numFmtId="0" fontId="6" fillId="8" borderId="52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53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6" fillId="8" borderId="7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9" xfId="0" applyFont="1" applyFill="1" applyBorder="1" applyAlignment="1">
      <alignment horizontal="left" vertical="center"/>
    </xf>
    <xf numFmtId="0" fontId="11" fillId="5" borderId="40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7" fillId="2" borderId="52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3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39" xfId="0" applyFont="1" applyFill="1" applyBorder="1" applyAlignment="1" applyProtection="1">
      <alignment horizontal="center"/>
      <protection locked="0"/>
    </xf>
    <xf numFmtId="0" fontId="17" fillId="2" borderId="29" xfId="0" applyFont="1" applyFill="1" applyBorder="1" applyAlignment="1" applyProtection="1">
      <alignment horizontal="center"/>
      <protection locked="0"/>
    </xf>
    <xf numFmtId="0" fontId="17" fillId="2" borderId="42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37" xfId="0" applyFont="1" applyFill="1" applyBorder="1" applyAlignment="1" applyProtection="1">
      <alignment horizontal="center"/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0" fontId="17" fillId="2" borderId="50" xfId="0" applyFont="1" applyFill="1" applyBorder="1" applyAlignment="1" applyProtection="1">
      <alignment horizontal="center"/>
      <protection locked="0"/>
    </xf>
    <xf numFmtId="0" fontId="17" fillId="2" borderId="32" xfId="0" applyFont="1" applyFill="1" applyBorder="1" applyAlignment="1" applyProtection="1">
      <alignment horizontal="center"/>
      <protection locked="0"/>
    </xf>
    <xf numFmtId="0" fontId="17" fillId="2" borderId="33" xfId="0" applyFont="1" applyFill="1" applyBorder="1" applyAlignment="1" applyProtection="1">
      <alignment horizont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49" fontId="7" fillId="0" borderId="48" xfId="10" applyNumberFormat="1" applyFont="1" applyBorder="1" applyAlignment="1" applyProtection="1">
      <alignment horizontal="center" vertical="center" wrapText="1"/>
      <protection locked="0"/>
    </xf>
    <xf numFmtId="49" fontId="7" fillId="0" borderId="54" xfId="10" applyNumberFormat="1" applyFont="1" applyBorder="1" applyAlignment="1" applyProtection="1">
      <alignment horizontal="center" vertical="center"/>
      <protection locked="0"/>
    </xf>
    <xf numFmtId="49" fontId="7" fillId="0" borderId="6" xfId="10" applyNumberFormat="1" applyFont="1" applyBorder="1" applyAlignment="1" applyProtection="1">
      <alignment horizontal="center" vertical="center"/>
      <protection locked="0"/>
    </xf>
    <xf numFmtId="49" fontId="7" fillId="0" borderId="54" xfId="10" applyNumberFormat="1" applyFont="1" applyBorder="1" applyAlignment="1" applyProtection="1">
      <alignment horizontal="center" vertical="center" wrapText="1"/>
      <protection locked="0"/>
    </xf>
    <xf numFmtId="49" fontId="6" fillId="2" borderId="51" xfId="0" applyNumberFormat="1" applyFont="1" applyFill="1" applyBorder="1" applyAlignment="1" applyProtection="1">
      <alignment horizontal="left" vertical="top" wrapText="1"/>
      <protection locked="0"/>
    </xf>
    <xf numFmtId="49" fontId="6" fillId="2" borderId="53" xfId="0" applyNumberFormat="1" applyFont="1" applyFill="1" applyBorder="1" applyAlignment="1" applyProtection="1">
      <alignment horizontal="left" vertical="top" wrapText="1"/>
      <protection locked="0"/>
    </xf>
    <xf numFmtId="49" fontId="6" fillId="2" borderId="59" xfId="0" applyNumberFormat="1" applyFont="1" applyFill="1" applyBorder="1" applyAlignment="1" applyProtection="1">
      <alignment horizontal="left" vertical="top" wrapText="1"/>
      <protection locked="0"/>
    </xf>
    <xf numFmtId="49" fontId="7" fillId="0" borderId="55" xfId="10" applyNumberFormat="1" applyFont="1" applyBorder="1" applyAlignment="1" applyProtection="1">
      <alignment horizontal="center" vertical="center" wrapText="1"/>
      <protection locked="0"/>
    </xf>
    <xf numFmtId="49" fontId="7" fillId="0" borderId="35" xfId="10" applyNumberFormat="1" applyFont="1" applyBorder="1" applyAlignment="1" applyProtection="1">
      <alignment horizontal="center" vertical="center" wrapText="1"/>
      <protection locked="0"/>
    </xf>
    <xf numFmtId="49" fontId="7" fillId="0" borderId="39" xfId="10" applyNumberFormat="1" applyFont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49" fontId="7" fillId="0" borderId="45" xfId="10" applyNumberFormat="1" applyFont="1" applyBorder="1" applyAlignment="1" applyProtection="1">
      <alignment horizontal="center" vertical="center" wrapText="1"/>
      <protection locked="0"/>
    </xf>
    <xf numFmtId="49" fontId="7" fillId="0" borderId="47" xfId="10" applyNumberFormat="1" applyFont="1" applyBorder="1" applyAlignment="1" applyProtection="1">
      <alignment horizontal="center" vertical="center" wrapText="1"/>
      <protection locked="0"/>
    </xf>
    <xf numFmtId="49" fontId="7" fillId="0" borderId="7" xfId="10" applyNumberFormat="1" applyFont="1" applyBorder="1" applyAlignment="1" applyProtection="1">
      <alignment horizontal="center" vertical="center" wrapText="1"/>
      <protection locked="0"/>
    </xf>
    <xf numFmtId="49" fontId="7" fillId="0" borderId="19" xfId="10" applyNumberFormat="1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5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59" xfId="0" applyFont="1" applyFill="1" applyBorder="1" applyAlignment="1" applyProtection="1">
      <alignment horizontal="left" vertical="center"/>
      <protection locked="0"/>
    </xf>
    <xf numFmtId="0" fontId="6" fillId="2" borderId="60" xfId="0" applyFont="1" applyFill="1" applyBorder="1" applyAlignment="1" applyProtection="1">
      <alignment horizontal="left" vertical="center"/>
      <protection locked="0"/>
    </xf>
    <xf numFmtId="0" fontId="6" fillId="2" borderId="57" xfId="0" applyFont="1" applyFill="1" applyBorder="1" applyAlignment="1" applyProtection="1">
      <alignment horizontal="left" vertical="center"/>
      <protection locked="0"/>
    </xf>
    <xf numFmtId="0" fontId="6" fillId="2" borderId="61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left" vertical="center"/>
      <protection locked="0"/>
    </xf>
    <xf numFmtId="0" fontId="11" fillId="2" borderId="29" xfId="0" applyFont="1" applyFill="1" applyBorder="1" applyAlignment="1" applyProtection="1">
      <alignment horizontal="left" vertical="center"/>
      <protection locked="0"/>
    </xf>
    <xf numFmtId="0" fontId="11" fillId="2" borderId="42" xfId="0" applyFont="1" applyFill="1" applyBorder="1" applyAlignment="1" applyProtection="1">
      <alignment horizontal="left" vertical="center"/>
      <protection locked="0"/>
    </xf>
    <xf numFmtId="0" fontId="6" fillId="2" borderId="56" xfId="0" applyFont="1" applyFill="1" applyBorder="1" applyAlignment="1" applyProtection="1">
      <alignment horizontal="center" vertical="center" wrapText="1"/>
      <protection locked="0"/>
    </xf>
    <xf numFmtId="0" fontId="6" fillId="2" borderId="57" xfId="0" applyFont="1" applyFill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49" fontId="7" fillId="0" borderId="62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49" fontId="26" fillId="0" borderId="46" xfId="10" applyNumberFormat="1" applyFont="1" applyBorder="1" applyAlignment="1" applyProtection="1">
      <alignment horizont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73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49" fontId="36" fillId="0" borderId="0" xfId="10" applyNumberFormat="1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Protection="1">
      <protection locked="0"/>
    </xf>
    <xf numFmtId="0" fontId="37" fillId="0" borderId="0" xfId="2" applyFont="1" applyAlignment="1" applyProtection="1">
      <alignment vertical="center"/>
    </xf>
    <xf numFmtId="0" fontId="10" fillId="2" borderId="0" xfId="14" applyFont="1" applyFill="1" applyProtection="1">
      <protection locked="0"/>
    </xf>
    <xf numFmtId="0" fontId="11" fillId="2" borderId="0" xfId="16" applyFont="1" applyFill="1" applyAlignment="1">
      <alignment vertical="center"/>
    </xf>
    <xf numFmtId="0" fontId="6" fillId="2" borderId="40" xfId="16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Protection="1">
      <protection locked="0"/>
    </xf>
    <xf numFmtId="49" fontId="26" fillId="0" borderId="0" xfId="10" applyNumberFormat="1" applyFont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37" xfId="0" applyFont="1" applyFill="1" applyBorder="1" applyProtection="1">
      <protection locked="0"/>
    </xf>
    <xf numFmtId="0" fontId="6" fillId="2" borderId="38" xfId="0" applyFont="1" applyFill="1" applyBorder="1" applyProtection="1"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423333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309845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359834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13</xdr:col>
      <xdr:colOff>55846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306916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485227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139</xdr:row>
      <xdr:rowOff>133350</xdr:rowOff>
    </xdr:from>
    <xdr:to>
      <xdr:col>5</xdr:col>
      <xdr:colOff>304476</xdr:colOff>
      <xdr:row>152</xdr:row>
      <xdr:rowOff>47373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74701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139</xdr:row>
      <xdr:rowOff>66675</xdr:rowOff>
    </xdr:from>
    <xdr:to>
      <xdr:col>11</xdr:col>
      <xdr:colOff>228307</xdr:colOff>
      <xdr:row>150</xdr:row>
      <xdr:rowOff>114071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274034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6</xdr:col>
      <xdr:colOff>200025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35</xdr:row>
      <xdr:rowOff>85725</xdr:rowOff>
    </xdr:from>
    <xdr:to>
      <xdr:col>5</xdr:col>
      <xdr:colOff>476250</xdr:colOff>
      <xdr:row>43</xdr:row>
      <xdr:rowOff>114573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7626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23</xdr:row>
      <xdr:rowOff>133350</xdr:rowOff>
    </xdr:from>
    <xdr:to>
      <xdr:col>5</xdr:col>
      <xdr:colOff>99483</xdr:colOff>
      <xdr:row>33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370416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75B3BF1-6DF5-4C34-B413-932D4157E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8</xdr:col>
      <xdr:colOff>288679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BBC70CD-B0F3-4D42-BDD6-9FDA8A0D1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10</xdr:col>
      <xdr:colOff>264584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AA08D6E-751B-45ED-8EE5-AF070DAB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140513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C578561-D6C9-4BB2-85E0-2844D3BD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20</xdr:col>
      <xdr:colOff>391582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3ACE77AE-A142-4F25-96E7-26ACBC46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21</xdr:col>
      <xdr:colOff>538144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7027AB6-3B04-4E9F-B46F-2E2D3DAC3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146</xdr:row>
      <xdr:rowOff>133350</xdr:rowOff>
    </xdr:from>
    <xdr:to>
      <xdr:col>5</xdr:col>
      <xdr:colOff>304476</xdr:colOff>
      <xdr:row>159</xdr:row>
      <xdr:rowOff>47373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F81B94-7D17-4BA6-A5E7-80F56D84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74701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146</xdr:row>
      <xdr:rowOff>66675</xdr:rowOff>
    </xdr:from>
    <xdr:to>
      <xdr:col>11</xdr:col>
      <xdr:colOff>228307</xdr:colOff>
      <xdr:row>157</xdr:row>
      <xdr:rowOff>114071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4E37C1C-5B96-434B-91B9-939DF148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5900" y="274034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4</xdr:row>
      <xdr:rowOff>147109</xdr:rowOff>
    </xdr:from>
    <xdr:to>
      <xdr:col>6</xdr:col>
      <xdr:colOff>235125</xdr:colOff>
      <xdr:row>12</xdr:row>
      <xdr:rowOff>85725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60E58BB7-EF09-4433-8AE4-EF284625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966259"/>
          <a:ext cx="3254550" cy="123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42</xdr:row>
      <xdr:rowOff>85725</xdr:rowOff>
    </xdr:from>
    <xdr:to>
      <xdr:col>5</xdr:col>
      <xdr:colOff>476250</xdr:colOff>
      <xdr:row>50</xdr:row>
      <xdr:rowOff>114573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DB13FE0-66A7-4E8F-B236-5671F49C6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924550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30</xdr:row>
      <xdr:rowOff>133350</xdr:rowOff>
    </xdr:from>
    <xdr:to>
      <xdr:col>5</xdr:col>
      <xdr:colOff>99483</xdr:colOff>
      <xdr:row>40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DF826FF-981C-4A95-94B8-53657102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14</xdr:row>
      <xdr:rowOff>28575</xdr:rowOff>
    </xdr:from>
    <xdr:to>
      <xdr:col>5</xdr:col>
      <xdr:colOff>730668</xdr:colOff>
      <xdr:row>25</xdr:row>
      <xdr:rowOff>132670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E15CF87-F0ED-4FCB-B765-9EA51B150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39175" y="246697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13</xdr:row>
      <xdr:rowOff>76200</xdr:rowOff>
    </xdr:from>
    <xdr:to>
      <xdr:col>10</xdr:col>
      <xdr:colOff>446477</xdr:colOff>
      <xdr:row>25</xdr:row>
      <xdr:rowOff>111476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134BBD3-5D36-4900-A7C8-AAA4134A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30125" y="2352675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2609850</xdr:colOff>
      <xdr:row>35</xdr:row>
      <xdr:rowOff>104775</xdr:rowOff>
    </xdr:from>
    <xdr:to>
      <xdr:col>2</xdr:col>
      <xdr:colOff>2514276</xdr:colOff>
      <xdr:row>48</xdr:row>
      <xdr:rowOff>18798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5943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35</xdr:row>
      <xdr:rowOff>104775</xdr:rowOff>
    </xdr:from>
    <xdr:to>
      <xdr:col>1</xdr:col>
      <xdr:colOff>2047582</xdr:colOff>
      <xdr:row>46</xdr:row>
      <xdr:rowOff>152171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5943600"/>
          <a:ext cx="2342857" cy="1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n_de_commande_Boxes_de_Purenit_sous_facade_15_1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 PURENIT"/>
      <sheetName val="help"/>
      <sheetName val="Instructions box"/>
      <sheetName val="baie PURENIT"/>
      <sheetName val="Instructions baie Purenit"/>
      <sheetName val="helpostění"/>
    </sheetNames>
    <sheetDataSet>
      <sheetData sheetId="0" refreshError="1"/>
      <sheetData sheetId="1">
        <row r="2">
          <cell r="B2" t="str">
            <v>PB</v>
          </cell>
          <cell r="D2" t="str">
            <v>0</v>
          </cell>
          <cell r="E2" t="str">
            <v>30</v>
          </cell>
          <cell r="F2" t="str">
            <v>20</v>
          </cell>
          <cell r="G2">
            <v>30</v>
          </cell>
          <cell r="H2">
            <v>9010</v>
          </cell>
          <cell r="I2" t="str">
            <v>120</v>
          </cell>
          <cell r="J2" t="str">
            <v>1</v>
          </cell>
          <cell r="K2" t="str">
            <v>MP</v>
          </cell>
        </row>
        <row r="3">
          <cell r="B3" t="str">
            <v>PBI</v>
          </cell>
          <cell r="E3" t="str">
            <v>40</v>
          </cell>
          <cell r="F3" t="str">
            <v>25</v>
          </cell>
          <cell r="G3">
            <v>40</v>
          </cell>
          <cell r="H3">
            <v>9006</v>
          </cell>
          <cell r="I3" t="str">
            <v>220</v>
          </cell>
          <cell r="J3" t="str">
            <v>2</v>
          </cell>
          <cell r="K3" t="str">
            <v>OBA</v>
          </cell>
        </row>
        <row r="4">
          <cell r="B4" t="str">
            <v>PBL</v>
          </cell>
          <cell r="E4" t="str">
            <v>50</v>
          </cell>
          <cell r="F4" t="str">
            <v>30</v>
          </cell>
          <cell r="G4">
            <v>50</v>
          </cell>
          <cell r="H4">
            <v>8003</v>
          </cell>
          <cell r="I4" t="str">
            <v>0</v>
          </cell>
          <cell r="J4" t="str">
            <v>3</v>
          </cell>
        </row>
        <row r="5">
          <cell r="E5">
            <v>60</v>
          </cell>
          <cell r="F5" t="str">
            <v>35</v>
          </cell>
          <cell r="G5">
            <v>60</v>
          </cell>
          <cell r="H5">
            <v>7016</v>
          </cell>
          <cell r="J5" t="str">
            <v>4</v>
          </cell>
        </row>
        <row r="6">
          <cell r="F6" t="str">
            <v>40</v>
          </cell>
          <cell r="H6">
            <v>0</v>
          </cell>
          <cell r="J6" t="str">
            <v>5</v>
          </cell>
        </row>
        <row r="7">
          <cell r="H7" t="str">
            <v>X</v>
          </cell>
          <cell r="J7" t="str">
            <v>6</v>
          </cell>
          <cell r="K7">
            <v>0</v>
          </cell>
        </row>
        <row r="8">
          <cell r="J8" t="str">
            <v>7</v>
          </cell>
        </row>
        <row r="9">
          <cell r="G9">
            <v>15</v>
          </cell>
          <cell r="J9" t="str">
            <v>8</v>
          </cell>
        </row>
        <row r="10">
          <cell r="J10" t="str">
            <v>9</v>
          </cell>
        </row>
        <row r="11">
          <cell r="J11" t="str">
            <v>10</v>
          </cell>
        </row>
        <row r="12">
          <cell r="J12">
            <v>11</v>
          </cell>
        </row>
        <row r="13">
          <cell r="G13">
            <v>0</v>
          </cell>
          <cell r="J13" t="str">
            <v>12</v>
          </cell>
        </row>
        <row r="14">
          <cell r="J14">
            <v>13</v>
          </cell>
        </row>
        <row r="15">
          <cell r="J15">
            <v>14</v>
          </cell>
          <cell r="K15" t="str">
            <v>0</v>
          </cell>
        </row>
        <row r="16">
          <cell r="J16" t="str">
            <v>15</v>
          </cell>
        </row>
        <row r="17">
          <cell r="J17" t="str">
            <v>16</v>
          </cell>
        </row>
        <row r="18">
          <cell r="J18" t="str">
            <v>17</v>
          </cell>
        </row>
        <row r="19">
          <cell r="J19" t="str">
            <v>18</v>
          </cell>
        </row>
        <row r="20">
          <cell r="J20" t="str">
            <v>19</v>
          </cell>
        </row>
        <row r="21">
          <cell r="J21" t="str">
            <v>20</v>
          </cell>
        </row>
      </sheetData>
      <sheetData sheetId="2" refreshError="1"/>
      <sheetData sheetId="3" refreshError="1"/>
      <sheetData sheetId="4"/>
      <sheetData sheetId="5">
        <row r="2">
          <cell r="B2" t="str">
            <v>L</v>
          </cell>
          <cell r="C2" t="str">
            <v>120</v>
          </cell>
          <cell r="D2" t="str">
            <v>1</v>
          </cell>
        </row>
        <row r="3">
          <cell r="B3" t="str">
            <v>P</v>
          </cell>
          <cell r="C3" t="str">
            <v>220</v>
          </cell>
          <cell r="D3" t="str">
            <v>2</v>
          </cell>
        </row>
        <row r="4">
          <cell r="B4" t="str">
            <v>P+L</v>
          </cell>
          <cell r="C4" t="str">
            <v>0</v>
          </cell>
          <cell r="D4" t="str">
            <v>3</v>
          </cell>
        </row>
        <row r="5">
          <cell r="B5" t="str">
            <v>SIO_L</v>
          </cell>
          <cell r="D5" t="str">
            <v>4</v>
          </cell>
        </row>
        <row r="6">
          <cell r="B6" t="str">
            <v>SIO_P</v>
          </cell>
          <cell r="D6" t="str">
            <v>5</v>
          </cell>
        </row>
        <row r="7">
          <cell r="B7" t="str">
            <v>SIO_P+L</v>
          </cell>
          <cell r="D7" t="str">
            <v>6</v>
          </cell>
        </row>
        <row r="8">
          <cell r="D8" t="str">
            <v>7</v>
          </cell>
        </row>
        <row r="9">
          <cell r="D9" t="str">
            <v>8</v>
          </cell>
        </row>
        <row r="10">
          <cell r="D10" t="str">
            <v>9</v>
          </cell>
        </row>
        <row r="11">
          <cell r="D11" t="str">
            <v>10</v>
          </cell>
        </row>
        <row r="12">
          <cell r="D12">
            <v>11</v>
          </cell>
        </row>
        <row r="13">
          <cell r="D13" t="str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 t="str">
            <v>15</v>
          </cell>
        </row>
        <row r="17">
          <cell r="D17" t="str">
            <v>16</v>
          </cell>
        </row>
        <row r="18">
          <cell r="D18" t="str">
            <v>17</v>
          </cell>
        </row>
        <row r="19">
          <cell r="D19" t="str">
            <v>18</v>
          </cell>
        </row>
        <row r="20">
          <cell r="D20" t="str">
            <v>19</v>
          </cell>
        </row>
        <row r="21">
          <cell r="D21" t="str">
            <v>20</v>
          </cell>
        </row>
        <row r="25">
          <cell r="D2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54"/>
  <sheetViews>
    <sheetView showGridLines="0" tabSelected="1" view="pageBreakPreview" zoomScale="90" zoomScaleNormal="90" zoomScaleSheetLayoutView="90" workbookViewId="0">
      <selection activeCell="AA26" sqref="AA26"/>
    </sheetView>
  </sheetViews>
  <sheetFormatPr defaultColWidth="9.28515625" defaultRowHeight="12.75" x14ac:dyDescent="0.2"/>
  <cols>
    <col min="1" max="3" width="9.140625" style="18" customWidth="1"/>
    <col min="4" max="4" width="11.85546875" style="18" customWidth="1"/>
    <col min="5" max="8" width="11.5703125" style="18" customWidth="1"/>
    <col min="9" max="9" width="8.7109375" style="18" customWidth="1"/>
    <col min="10" max="16" width="9.28515625" style="18" customWidth="1"/>
    <col min="17" max="18" width="10.140625" style="18" customWidth="1"/>
    <col min="19" max="19" width="11.7109375" style="18" customWidth="1"/>
    <col min="20" max="20" width="8.7109375" style="18" customWidth="1"/>
    <col min="21" max="21" width="9.85546875" style="18" customWidth="1"/>
    <col min="22" max="16384" width="9.28515625" style="18"/>
  </cols>
  <sheetData>
    <row r="1" spans="1:21" s="8" customFormat="1" ht="15.75" x14ac:dyDescent="0.2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5" t="s">
        <v>3</v>
      </c>
      <c r="T1" s="363"/>
      <c r="U1" s="363"/>
    </row>
    <row r="2" spans="1:21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10" t="s">
        <v>0</v>
      </c>
      <c r="T2" s="9"/>
      <c r="U2" s="9"/>
    </row>
    <row r="3" spans="1:21" s="15" customFormat="1" ht="36" customHeight="1" x14ac:dyDescent="0.4">
      <c r="A3" s="11" t="s">
        <v>316</v>
      </c>
      <c r="B3" s="11"/>
      <c r="C3" s="11"/>
      <c r="D3" s="12"/>
      <c r="E3" s="12"/>
      <c r="F3" s="12"/>
      <c r="G3" s="12"/>
      <c r="H3" s="12"/>
      <c r="I3" s="12"/>
      <c r="J3" s="12"/>
      <c r="K3" s="13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 x14ac:dyDescent="0.35">
      <c r="A5" s="93" t="s">
        <v>205</v>
      </c>
      <c r="B5" s="94"/>
      <c r="C5" s="94"/>
      <c r="D5" s="94"/>
      <c r="E5" s="94"/>
      <c r="F5" s="94"/>
      <c r="G5" s="94"/>
      <c r="H5" s="95"/>
      <c r="I5" s="83"/>
      <c r="J5" s="83"/>
      <c r="K5" s="252" t="s">
        <v>317</v>
      </c>
      <c r="L5" s="253"/>
      <c r="M5" s="254"/>
      <c r="N5" s="232"/>
      <c r="O5" s="232"/>
      <c r="P5" s="233"/>
      <c r="Q5" s="233"/>
      <c r="R5" s="233"/>
      <c r="S5" s="234"/>
    </row>
    <row r="6" spans="1:21" s="17" customFormat="1" ht="15" customHeight="1" thickTop="1" x14ac:dyDescent="0.3">
      <c r="A6" s="222" t="s">
        <v>207</v>
      </c>
      <c r="B6" s="223"/>
      <c r="C6" s="210"/>
      <c r="D6" s="211"/>
      <c r="E6" s="211"/>
      <c r="F6" s="211"/>
      <c r="G6" s="211"/>
      <c r="H6" s="212"/>
      <c r="I6" s="23"/>
      <c r="J6" s="23"/>
      <c r="K6" s="255"/>
      <c r="L6" s="256"/>
      <c r="M6" s="257"/>
      <c r="N6" s="244"/>
      <c r="O6" s="244"/>
      <c r="P6" s="245"/>
      <c r="Q6" s="245"/>
      <c r="R6" s="245"/>
      <c r="S6" s="246"/>
    </row>
    <row r="7" spans="1:21" s="17" customFormat="1" ht="15" customHeight="1" x14ac:dyDescent="0.3">
      <c r="A7" s="224"/>
      <c r="B7" s="225"/>
      <c r="C7" s="213"/>
      <c r="D7" s="214"/>
      <c r="E7" s="214"/>
      <c r="F7" s="214"/>
      <c r="G7" s="214"/>
      <c r="H7" s="215"/>
      <c r="I7" s="23"/>
      <c r="J7" s="23"/>
      <c r="K7" s="258" t="s">
        <v>208</v>
      </c>
      <c r="L7" s="259"/>
      <c r="M7" s="260"/>
      <c r="N7" s="241"/>
      <c r="O7" s="241"/>
      <c r="P7" s="242"/>
      <c r="Q7" s="242"/>
      <c r="R7" s="242"/>
      <c r="S7" s="243"/>
    </row>
    <row r="8" spans="1:21" s="17" customFormat="1" ht="15" customHeight="1" x14ac:dyDescent="0.3">
      <c r="A8" s="226" t="s">
        <v>318</v>
      </c>
      <c r="B8" s="227"/>
      <c r="C8" s="216"/>
      <c r="D8" s="217"/>
      <c r="E8" s="217"/>
      <c r="F8" s="217"/>
      <c r="G8" s="217"/>
      <c r="H8" s="218"/>
      <c r="I8" s="23"/>
      <c r="J8" s="23"/>
      <c r="K8" s="261" t="s">
        <v>319</v>
      </c>
      <c r="L8" s="262"/>
      <c r="M8" s="262"/>
      <c r="N8" s="241"/>
      <c r="O8" s="241"/>
      <c r="P8" s="242"/>
      <c r="Q8" s="242"/>
      <c r="R8" s="242"/>
      <c r="S8" s="243"/>
    </row>
    <row r="9" spans="1:21" s="17" customFormat="1" ht="15" customHeight="1" x14ac:dyDescent="0.3">
      <c r="A9" s="228"/>
      <c r="B9" s="229"/>
      <c r="C9" s="213"/>
      <c r="D9" s="214"/>
      <c r="E9" s="214"/>
      <c r="F9" s="214"/>
      <c r="G9" s="214"/>
      <c r="H9" s="215"/>
      <c r="I9" s="23"/>
      <c r="J9" s="23"/>
      <c r="K9" s="263"/>
      <c r="L9" s="264"/>
      <c r="M9" s="264"/>
      <c r="N9" s="241"/>
      <c r="O9" s="241"/>
      <c r="P9" s="242"/>
      <c r="Q9" s="242"/>
      <c r="R9" s="242"/>
      <c r="S9" s="243"/>
    </row>
    <row r="10" spans="1:21" ht="15" customHeight="1" x14ac:dyDescent="0.2">
      <c r="A10" s="226" t="s">
        <v>320</v>
      </c>
      <c r="B10" s="227"/>
      <c r="C10" s="216"/>
      <c r="D10" s="217"/>
      <c r="E10" s="217"/>
      <c r="F10" s="217"/>
      <c r="G10" s="217"/>
      <c r="H10" s="218"/>
      <c r="I10" s="23"/>
      <c r="J10" s="23"/>
      <c r="K10" s="265"/>
      <c r="L10" s="266"/>
      <c r="M10" s="266"/>
      <c r="N10" s="241"/>
      <c r="O10" s="241"/>
      <c r="P10" s="242"/>
      <c r="Q10" s="242"/>
      <c r="R10" s="242"/>
      <c r="S10" s="243"/>
    </row>
    <row r="11" spans="1:21" ht="15" customHeight="1" x14ac:dyDescent="0.2">
      <c r="A11" s="228"/>
      <c r="B11" s="229"/>
      <c r="C11" s="213"/>
      <c r="D11" s="214"/>
      <c r="E11" s="214"/>
      <c r="F11" s="214"/>
      <c r="G11" s="214"/>
      <c r="H11" s="215"/>
      <c r="I11" s="23"/>
      <c r="J11" s="23"/>
      <c r="K11" s="261" t="s">
        <v>321</v>
      </c>
      <c r="L11" s="262"/>
      <c r="M11" s="262"/>
      <c r="N11" s="235"/>
      <c r="O11" s="235"/>
      <c r="P11" s="236"/>
      <c r="Q11" s="236"/>
      <c r="R11" s="236"/>
      <c r="S11" s="237"/>
    </row>
    <row r="12" spans="1:21" ht="15" customHeight="1" x14ac:dyDescent="0.2">
      <c r="A12" s="226" t="s">
        <v>322</v>
      </c>
      <c r="B12" s="227"/>
      <c r="C12" s="216"/>
      <c r="D12" s="217"/>
      <c r="E12" s="217"/>
      <c r="F12" s="217"/>
      <c r="G12" s="217"/>
      <c r="H12" s="218"/>
      <c r="I12" s="23"/>
      <c r="J12" s="23"/>
      <c r="K12" s="263"/>
      <c r="L12" s="264"/>
      <c r="M12" s="264"/>
      <c r="N12" s="235"/>
      <c r="O12" s="235"/>
      <c r="P12" s="236"/>
      <c r="Q12" s="236"/>
      <c r="R12" s="236"/>
      <c r="S12" s="237"/>
    </row>
    <row r="13" spans="1:21" ht="15" customHeight="1" thickBot="1" x14ac:dyDescent="0.25">
      <c r="A13" s="230"/>
      <c r="B13" s="231"/>
      <c r="C13" s="219"/>
      <c r="D13" s="220"/>
      <c r="E13" s="220"/>
      <c r="F13" s="220"/>
      <c r="G13" s="220"/>
      <c r="H13" s="221"/>
      <c r="I13" s="23"/>
      <c r="J13" s="23"/>
      <c r="K13" s="267"/>
      <c r="L13" s="268"/>
      <c r="M13" s="268"/>
      <c r="N13" s="238"/>
      <c r="O13" s="238"/>
      <c r="P13" s="239"/>
      <c r="Q13" s="239"/>
      <c r="R13" s="239"/>
      <c r="S13" s="240"/>
    </row>
    <row r="14" spans="1:21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72"/>
      <c r="R14" s="36"/>
      <c r="S14" s="19"/>
    </row>
    <row r="15" spans="1:21" ht="13.9" customHeight="1" x14ac:dyDescent="0.2">
      <c r="A15" s="275" t="s">
        <v>214</v>
      </c>
      <c r="B15" s="273" t="s">
        <v>323</v>
      </c>
      <c r="C15" s="273" t="s">
        <v>182</v>
      </c>
      <c r="D15" s="273" t="s">
        <v>324</v>
      </c>
      <c r="E15" s="277" t="s">
        <v>325</v>
      </c>
      <c r="F15" s="278"/>
      <c r="G15" s="278"/>
      <c r="H15" s="279"/>
      <c r="I15" s="273" t="s">
        <v>326</v>
      </c>
      <c r="J15" s="286" t="s">
        <v>331</v>
      </c>
      <c r="K15" s="287"/>
      <c r="L15" s="287"/>
      <c r="M15" s="287"/>
      <c r="N15" s="287"/>
      <c r="O15" s="287"/>
      <c r="P15" s="288"/>
      <c r="Q15" s="289" t="s">
        <v>334</v>
      </c>
      <c r="R15" s="289" t="s">
        <v>339</v>
      </c>
      <c r="S15" s="364" t="s">
        <v>340</v>
      </c>
      <c r="T15" s="273" t="s">
        <v>408</v>
      </c>
      <c r="U15" s="373" t="s">
        <v>403</v>
      </c>
    </row>
    <row r="16" spans="1:21" ht="13.9" customHeight="1" x14ac:dyDescent="0.2">
      <c r="A16" s="276"/>
      <c r="B16" s="274"/>
      <c r="C16" s="274"/>
      <c r="D16" s="274"/>
      <c r="E16" s="280"/>
      <c r="F16" s="281"/>
      <c r="G16" s="281"/>
      <c r="H16" s="282"/>
      <c r="I16" s="274"/>
      <c r="J16" s="247" t="s">
        <v>332</v>
      </c>
      <c r="K16" s="247" t="s">
        <v>341</v>
      </c>
      <c r="L16" s="249" t="s">
        <v>246</v>
      </c>
      <c r="M16" s="247" t="s">
        <v>342</v>
      </c>
      <c r="N16" s="249" t="s">
        <v>195</v>
      </c>
      <c r="O16" s="251" t="s">
        <v>333</v>
      </c>
      <c r="P16" s="249" t="s">
        <v>201</v>
      </c>
      <c r="Q16" s="285"/>
      <c r="R16" s="285"/>
      <c r="S16" s="365"/>
      <c r="T16" s="274"/>
      <c r="U16" s="374"/>
    </row>
    <row r="17" spans="1:23" s="21" customFormat="1" ht="36.75" customHeight="1" x14ac:dyDescent="0.2">
      <c r="A17" s="276"/>
      <c r="B17" s="274"/>
      <c r="C17" s="274"/>
      <c r="D17" s="274"/>
      <c r="E17" s="185" t="s">
        <v>327</v>
      </c>
      <c r="F17" s="185" t="s">
        <v>328</v>
      </c>
      <c r="G17" s="185" t="s">
        <v>329</v>
      </c>
      <c r="H17" s="185" t="s">
        <v>330</v>
      </c>
      <c r="I17" s="274"/>
      <c r="J17" s="248"/>
      <c r="K17" s="248"/>
      <c r="L17" s="250"/>
      <c r="M17" s="248"/>
      <c r="N17" s="250"/>
      <c r="O17" s="248"/>
      <c r="P17" s="250"/>
      <c r="Q17" s="285"/>
      <c r="R17" s="285"/>
      <c r="S17" s="365"/>
      <c r="T17" s="251"/>
      <c r="U17" s="374"/>
    </row>
    <row r="18" spans="1:23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368">
        <v>19</v>
      </c>
      <c r="T18" s="370">
        <v>20</v>
      </c>
      <c r="U18" s="375">
        <v>21</v>
      </c>
    </row>
    <row r="19" spans="1:23" ht="21" customHeight="1" x14ac:dyDescent="0.2">
      <c r="A19" s="38"/>
      <c r="B19" s="68"/>
      <c r="C19" s="96" t="str">
        <f>IF(B$19&gt;=1,"PUR BOX"," ")</f>
        <v xml:space="preserve"> </v>
      </c>
      <c r="D19" s="97"/>
      <c r="E19" s="39"/>
      <c r="F19" s="54"/>
      <c r="G19" s="54"/>
      <c r="H19" s="54"/>
      <c r="I19" s="99"/>
      <c r="J19" s="97"/>
      <c r="K19" s="97"/>
      <c r="L19" s="97"/>
      <c r="M19" s="99"/>
      <c r="N19" s="100"/>
      <c r="O19" s="175">
        <f>IF(H19&lt;1200, 2, IF(H19&lt;2000, 3, IF(H19&lt;2800, 4, IF(H19&lt;3600, 5, IF(H19&lt;4400, 6, IF(H19&lt;5200, 7, 8))))))</f>
        <v>2</v>
      </c>
      <c r="P19" s="100"/>
      <c r="Q19" s="175"/>
      <c r="R19" s="100"/>
      <c r="S19" s="366" t="str">
        <f>IF(B$19&gt;=1,"K0"," ")</f>
        <v xml:space="preserve"> </v>
      </c>
      <c r="T19" s="207"/>
      <c r="U19" s="376" t="str">
        <f t="shared" ref="U19" si="0">IF(D$19&gt;=1,"K0"," ")</f>
        <v xml:space="preserve"> </v>
      </c>
      <c r="V19" s="23"/>
      <c r="W19" s="23"/>
    </row>
    <row r="20" spans="1:23" ht="21" customHeight="1" x14ac:dyDescent="0.2">
      <c r="A20" s="38"/>
      <c r="B20" s="68"/>
      <c r="C20" s="96" t="str">
        <f>IF(B$20&gt;=1,"PUR BOX"," ")</f>
        <v xml:space="preserve"> </v>
      </c>
      <c r="D20" s="97"/>
      <c r="E20" s="39"/>
      <c r="F20" s="54"/>
      <c r="G20" s="54"/>
      <c r="H20" s="54"/>
      <c r="I20" s="99"/>
      <c r="J20" s="97"/>
      <c r="K20" s="97"/>
      <c r="L20" s="97"/>
      <c r="M20" s="99"/>
      <c r="N20" s="100"/>
      <c r="O20" s="175">
        <f t="shared" ref="O20:O29" si="1">IF(H20&lt;1200, 2, IF(H20&lt;2000, 3, IF(H20&lt;2800, 4, IF(H20&lt;3600, 5, IF(H20&lt;4400, 6, IF(H20&lt;5200, 7, 8))))))</f>
        <v>2</v>
      </c>
      <c r="P20" s="100"/>
      <c r="Q20" s="175"/>
      <c r="R20" s="100"/>
      <c r="S20" s="366" t="str">
        <f>IF(B$20&gt;=1,"K0"," ")</f>
        <v xml:space="preserve"> </v>
      </c>
      <c r="T20" s="185"/>
      <c r="U20" s="376" t="str">
        <f t="shared" ref="U20" si="2">IF(D$20&gt;=1,"K0"," ")</f>
        <v xml:space="preserve"> </v>
      </c>
      <c r="V20" s="23"/>
      <c r="W20" s="23"/>
    </row>
    <row r="21" spans="1:23" ht="21" customHeight="1" x14ac:dyDescent="0.2">
      <c r="A21" s="22"/>
      <c r="B21" s="69"/>
      <c r="C21" s="96" t="str">
        <f>IF(B$21&gt;=1,"PUR BOX"," ")</f>
        <v xml:space="preserve"> </v>
      </c>
      <c r="D21" s="98"/>
      <c r="E21" s="39"/>
      <c r="F21" s="54"/>
      <c r="G21" s="54"/>
      <c r="H21" s="54"/>
      <c r="I21" s="99"/>
      <c r="J21" s="97"/>
      <c r="K21" s="97"/>
      <c r="L21" s="97"/>
      <c r="M21" s="99"/>
      <c r="N21" s="100"/>
      <c r="O21" s="175">
        <f t="shared" si="1"/>
        <v>2</v>
      </c>
      <c r="P21" s="100"/>
      <c r="Q21" s="175"/>
      <c r="R21" s="100"/>
      <c r="S21" s="366" t="str">
        <f>IF(B$21&gt;=1,"K0"," ")</f>
        <v xml:space="preserve"> </v>
      </c>
      <c r="T21" s="185"/>
      <c r="U21" s="376" t="str">
        <f t="shared" ref="U21" si="3">IF(D$21&gt;=1,"K0"," ")</f>
        <v xml:space="preserve"> </v>
      </c>
      <c r="V21" s="23"/>
      <c r="W21" s="23"/>
    </row>
    <row r="22" spans="1:23" ht="21" customHeight="1" x14ac:dyDescent="0.2">
      <c r="A22" s="22"/>
      <c r="B22" s="69"/>
      <c r="C22" s="96" t="str">
        <f>IF(B$22&gt;=1,"PUR BOX"," ")</f>
        <v xml:space="preserve"> </v>
      </c>
      <c r="D22" s="98"/>
      <c r="E22" s="39"/>
      <c r="F22" s="54"/>
      <c r="G22" s="54"/>
      <c r="H22" s="54"/>
      <c r="I22" s="99"/>
      <c r="J22" s="97"/>
      <c r="K22" s="97"/>
      <c r="L22" s="97"/>
      <c r="M22" s="99"/>
      <c r="N22" s="100"/>
      <c r="O22" s="175">
        <f t="shared" si="1"/>
        <v>2</v>
      </c>
      <c r="P22" s="100"/>
      <c r="Q22" s="175"/>
      <c r="R22" s="100"/>
      <c r="S22" s="366" t="str">
        <f>IF(B$22&gt;=1,"K0"," ")</f>
        <v xml:space="preserve"> </v>
      </c>
      <c r="T22" s="185"/>
      <c r="U22" s="376" t="str">
        <f t="shared" ref="U22" si="4">IF(D$22&gt;=1,"K0"," ")</f>
        <v xml:space="preserve"> </v>
      </c>
      <c r="V22" s="23"/>
      <c r="W22" s="23"/>
    </row>
    <row r="23" spans="1:23" ht="21" customHeight="1" x14ac:dyDescent="0.2">
      <c r="A23" s="22"/>
      <c r="B23" s="69"/>
      <c r="C23" s="96" t="str">
        <f>IF(B$23&gt;=1,"PUR BOX"," ")</f>
        <v xml:space="preserve"> </v>
      </c>
      <c r="D23" s="98"/>
      <c r="E23" s="39"/>
      <c r="F23" s="54"/>
      <c r="G23" s="54"/>
      <c r="H23" s="54"/>
      <c r="I23" s="99"/>
      <c r="J23" s="97"/>
      <c r="K23" s="97"/>
      <c r="L23" s="97"/>
      <c r="M23" s="99"/>
      <c r="N23" s="100"/>
      <c r="O23" s="175">
        <f t="shared" si="1"/>
        <v>2</v>
      </c>
      <c r="P23" s="100"/>
      <c r="Q23" s="175"/>
      <c r="R23" s="100"/>
      <c r="S23" s="366" t="str">
        <f>IF(B$23&gt;=1,"K0"," ")</f>
        <v xml:space="preserve"> </v>
      </c>
      <c r="T23" s="185"/>
      <c r="U23" s="376" t="str">
        <f t="shared" ref="U23" si="5">IF(D$23&gt;=1,"K0"," ")</f>
        <v xml:space="preserve"> </v>
      </c>
      <c r="V23" s="23"/>
      <c r="W23" s="23"/>
    </row>
    <row r="24" spans="1:23" ht="21" customHeight="1" x14ac:dyDescent="0.2">
      <c r="A24" s="22"/>
      <c r="B24" s="69"/>
      <c r="C24" s="96" t="str">
        <f>IF(B$24&gt;=1,"PUR BOX"," ")</f>
        <v xml:space="preserve"> </v>
      </c>
      <c r="D24" s="98"/>
      <c r="E24" s="39"/>
      <c r="F24" s="54"/>
      <c r="G24" s="54"/>
      <c r="H24" s="54"/>
      <c r="I24" s="99"/>
      <c r="J24" s="97"/>
      <c r="K24" s="97"/>
      <c r="L24" s="97"/>
      <c r="M24" s="99"/>
      <c r="N24" s="100"/>
      <c r="O24" s="175">
        <f t="shared" si="1"/>
        <v>2</v>
      </c>
      <c r="P24" s="100"/>
      <c r="Q24" s="175"/>
      <c r="R24" s="100"/>
      <c r="S24" s="366" t="str">
        <f>IF(B$24&gt;=1,"K0"," ")</f>
        <v xml:space="preserve"> </v>
      </c>
      <c r="T24" s="185"/>
      <c r="U24" s="376" t="str">
        <f t="shared" ref="U24" si="6">IF(D$24&gt;=1,"K0"," ")</f>
        <v xml:space="preserve"> </v>
      </c>
      <c r="V24" s="23"/>
      <c r="W24" s="23"/>
    </row>
    <row r="25" spans="1:23" ht="21" customHeight="1" x14ac:dyDescent="0.2">
      <c r="A25" s="22"/>
      <c r="B25" s="69"/>
      <c r="C25" s="96" t="str">
        <f>IF(B$25&gt;=1,"PUR BOX"," ")</f>
        <v xml:space="preserve"> </v>
      </c>
      <c r="D25" s="98"/>
      <c r="E25" s="39"/>
      <c r="F25" s="54"/>
      <c r="G25" s="54"/>
      <c r="H25" s="54"/>
      <c r="I25" s="99"/>
      <c r="J25" s="97"/>
      <c r="K25" s="97"/>
      <c r="L25" s="97"/>
      <c r="M25" s="99"/>
      <c r="N25" s="100"/>
      <c r="O25" s="175">
        <f t="shared" si="1"/>
        <v>2</v>
      </c>
      <c r="P25" s="100"/>
      <c r="Q25" s="175"/>
      <c r="R25" s="100"/>
      <c r="S25" s="366" t="str">
        <f>IF(B$25&gt;=1,"K0"," ")</f>
        <v xml:space="preserve"> </v>
      </c>
      <c r="T25" s="185"/>
      <c r="U25" s="376" t="str">
        <f t="shared" ref="U25" si="7">IF(D$25&gt;=1,"K0"," ")</f>
        <v xml:space="preserve"> </v>
      </c>
      <c r="V25" s="23"/>
      <c r="W25" s="23"/>
    </row>
    <row r="26" spans="1:23" ht="21" customHeight="1" x14ac:dyDescent="0.2">
      <c r="A26" s="22"/>
      <c r="B26" s="69"/>
      <c r="C26" s="96" t="str">
        <f>IF(B$26&gt;=1,"PUR BOX"," ")</f>
        <v xml:space="preserve"> </v>
      </c>
      <c r="D26" s="98"/>
      <c r="E26" s="39"/>
      <c r="F26" s="54"/>
      <c r="G26" s="54"/>
      <c r="H26" s="54"/>
      <c r="I26" s="99"/>
      <c r="J26" s="97"/>
      <c r="K26" s="97"/>
      <c r="L26" s="97"/>
      <c r="M26" s="99"/>
      <c r="N26" s="100"/>
      <c r="O26" s="175">
        <f t="shared" si="1"/>
        <v>2</v>
      </c>
      <c r="P26" s="100"/>
      <c r="Q26" s="175"/>
      <c r="R26" s="100"/>
      <c r="S26" s="366" t="str">
        <f>IF(B$26&gt;=1,"K0"," ")</f>
        <v xml:space="preserve"> </v>
      </c>
      <c r="T26" s="185"/>
      <c r="U26" s="376" t="str">
        <f t="shared" ref="U26" si="8">IF(D$26&gt;=1,"K0"," ")</f>
        <v xml:space="preserve"> </v>
      </c>
      <c r="V26" s="23"/>
      <c r="W26" s="23"/>
    </row>
    <row r="27" spans="1:23" ht="21" customHeight="1" x14ac:dyDescent="0.2">
      <c r="A27" s="22"/>
      <c r="B27" s="69"/>
      <c r="C27" s="96" t="str">
        <f>IF(B$27&gt;=1,"PUR BOX"," ")</f>
        <v xml:space="preserve"> </v>
      </c>
      <c r="D27" s="98"/>
      <c r="E27" s="39"/>
      <c r="F27" s="54"/>
      <c r="G27" s="54"/>
      <c r="H27" s="54"/>
      <c r="I27" s="99"/>
      <c r="J27" s="97"/>
      <c r="K27" s="97"/>
      <c r="L27" s="97"/>
      <c r="M27" s="99"/>
      <c r="N27" s="100"/>
      <c r="O27" s="175">
        <f t="shared" si="1"/>
        <v>2</v>
      </c>
      <c r="P27" s="100"/>
      <c r="Q27" s="175"/>
      <c r="R27" s="100"/>
      <c r="S27" s="366" t="str">
        <f>IF(B$27&gt;=1,"K0"," ")</f>
        <v xml:space="preserve"> </v>
      </c>
      <c r="T27" s="185"/>
      <c r="U27" s="376" t="str">
        <f t="shared" ref="U27" si="9">IF(D$27&gt;=1,"K0"," ")</f>
        <v xml:space="preserve"> </v>
      </c>
      <c r="V27" s="23"/>
      <c r="W27" s="23"/>
    </row>
    <row r="28" spans="1:23" ht="21" customHeight="1" x14ac:dyDescent="0.2">
      <c r="A28" s="22"/>
      <c r="B28" s="69"/>
      <c r="C28" s="96" t="str">
        <f>IF(B$28&gt;=1,"PUR BOX"," ")</f>
        <v xml:space="preserve"> </v>
      </c>
      <c r="D28" s="98"/>
      <c r="E28" s="39"/>
      <c r="F28" s="54"/>
      <c r="G28" s="54"/>
      <c r="H28" s="54"/>
      <c r="I28" s="99"/>
      <c r="J28" s="97"/>
      <c r="K28" s="97"/>
      <c r="L28" s="97"/>
      <c r="M28" s="99"/>
      <c r="N28" s="100"/>
      <c r="O28" s="175">
        <f t="shared" si="1"/>
        <v>2</v>
      </c>
      <c r="P28" s="100"/>
      <c r="Q28" s="175"/>
      <c r="R28" s="100"/>
      <c r="S28" s="366" t="str">
        <f>IF(B$28&gt;=1,"K0"," ")</f>
        <v xml:space="preserve"> </v>
      </c>
      <c r="T28" s="185"/>
      <c r="U28" s="376" t="str">
        <f t="shared" ref="U28" si="10">IF(D$28&gt;=1,"K0"," ")</f>
        <v xml:space="preserve"> </v>
      </c>
      <c r="V28" s="23"/>
      <c r="W28" s="23"/>
    </row>
    <row r="29" spans="1:23" ht="21" customHeight="1" thickBot="1" x14ac:dyDescent="0.25">
      <c r="A29" s="166"/>
      <c r="B29" s="167"/>
      <c r="C29" s="168" t="str">
        <f>IF(B$29&gt;=1,"PUR BOX"," ")</f>
        <v xml:space="preserve"> </v>
      </c>
      <c r="D29" s="169"/>
      <c r="E29" s="170"/>
      <c r="F29" s="171"/>
      <c r="G29" s="171"/>
      <c r="H29" s="171"/>
      <c r="I29" s="172"/>
      <c r="J29" s="173"/>
      <c r="K29" s="173"/>
      <c r="L29" s="173"/>
      <c r="M29" s="172"/>
      <c r="N29" s="174"/>
      <c r="O29" s="176">
        <f t="shared" si="1"/>
        <v>2</v>
      </c>
      <c r="P29" s="174"/>
      <c r="Q29" s="176"/>
      <c r="R29" s="183"/>
      <c r="S29" s="367" t="str">
        <f>IF(B$29&gt;=1,"K0"," ")</f>
        <v xml:space="preserve"> </v>
      </c>
      <c r="T29" s="371"/>
      <c r="U29" s="377" t="str">
        <f t="shared" ref="U29" si="11">IF(D$29&gt;=1,"K0"," ")</f>
        <v xml:space="preserve"> </v>
      </c>
      <c r="V29" s="23"/>
      <c r="W29" s="23"/>
    </row>
    <row r="30" spans="1:23" ht="15" customHeight="1" thickTop="1" x14ac:dyDescent="0.2">
      <c r="A30" s="271" t="s">
        <v>223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369"/>
      <c r="U30" s="375"/>
    </row>
    <row r="31" spans="1:23" ht="15" customHeight="1" x14ac:dyDescent="0.2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370"/>
      <c r="U31" s="378"/>
    </row>
    <row r="32" spans="1:23" ht="15" customHeight="1" thickBot="1" x14ac:dyDescent="0.25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379"/>
      <c r="U32" s="380"/>
    </row>
    <row r="33" spans="1:20" ht="13.15" customHeight="1" x14ac:dyDescent="0.2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 x14ac:dyDescent="0.35">
      <c r="A34" s="164" t="s">
        <v>8</v>
      </c>
      <c r="B34" s="164"/>
      <c r="C34" s="164" t="s">
        <v>85</v>
      </c>
      <c r="D34" s="164"/>
      <c r="E34" s="164" t="s">
        <v>84</v>
      </c>
      <c r="F34" s="23"/>
      <c r="G34" s="164" t="s">
        <v>335</v>
      </c>
      <c r="H34" s="23"/>
      <c r="I34" s="164" t="s">
        <v>336</v>
      </c>
      <c r="J34" s="20"/>
      <c r="L34" s="164" t="s">
        <v>338</v>
      </c>
      <c r="M34" s="24"/>
      <c r="N34" s="196" t="s">
        <v>325</v>
      </c>
      <c r="Q34" s="164" t="s">
        <v>337</v>
      </c>
      <c r="R34" s="164"/>
      <c r="S34" s="19"/>
    </row>
    <row r="35" spans="1:20" s="77" customFormat="1" ht="19.5" customHeight="1" x14ac:dyDescent="0.35">
      <c r="A35" s="76"/>
      <c r="B35" s="76"/>
      <c r="C35" s="76"/>
      <c r="D35" s="76"/>
      <c r="E35" s="76"/>
      <c r="F35" s="73"/>
      <c r="G35" s="73"/>
      <c r="H35" s="73"/>
      <c r="I35" s="73"/>
      <c r="J35" s="73"/>
      <c r="K35" s="73"/>
      <c r="L35" s="73"/>
      <c r="M35" s="74"/>
      <c r="N35" s="74"/>
      <c r="O35" s="74"/>
      <c r="P35" s="74"/>
      <c r="Q35" s="74"/>
      <c r="R35" s="74"/>
      <c r="S35" s="75"/>
    </row>
    <row r="36" spans="1:20" s="8" customFormat="1" ht="13.5" customHeight="1" x14ac:dyDescent="0.2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 x14ac:dyDescent="0.2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 x14ac:dyDescent="0.2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 x14ac:dyDescent="0.2">
      <c r="A40" s="27"/>
      <c r="B40" s="27"/>
      <c r="C40" s="163"/>
      <c r="S40" s="28"/>
    </row>
    <row r="41" spans="1:20" s="8" customFormat="1" ht="12.75" customHeight="1" x14ac:dyDescent="0.2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 x14ac:dyDescent="0.2">
      <c r="A42" s="381" t="s">
        <v>343</v>
      </c>
      <c r="B42" s="58"/>
      <c r="C42" s="58"/>
      <c r="D42" s="21"/>
      <c r="E42" s="21"/>
      <c r="F42" s="21"/>
      <c r="G42" s="21"/>
      <c r="H42" s="21"/>
      <c r="I42" s="21"/>
      <c r="J42" s="21"/>
      <c r="K42" s="21"/>
      <c r="L42" s="21"/>
      <c r="T42" s="26"/>
    </row>
    <row r="43" spans="1:20" x14ac:dyDescent="0.2">
      <c r="A43" s="21" t="s">
        <v>344</v>
      </c>
      <c r="B43" s="58"/>
      <c r="C43" s="58"/>
      <c r="D43" s="21"/>
      <c r="E43" s="21"/>
      <c r="F43" s="21"/>
      <c r="G43" s="21"/>
      <c r="H43" s="21"/>
      <c r="I43" s="21"/>
      <c r="J43" s="21"/>
      <c r="K43" s="21"/>
      <c r="L43" s="21"/>
    </row>
    <row r="44" spans="1:20" x14ac:dyDescent="0.2">
      <c r="A44" s="21" t="s">
        <v>345</v>
      </c>
      <c r="B44" s="58"/>
      <c r="C44" s="58"/>
      <c r="D44" s="21"/>
      <c r="E44" s="21"/>
      <c r="F44" s="21"/>
      <c r="G44" s="21"/>
      <c r="H44" s="21"/>
      <c r="I44" s="21"/>
      <c r="J44" s="21"/>
      <c r="K44" s="21"/>
      <c r="L44" s="21"/>
    </row>
    <row r="45" spans="1:20" x14ac:dyDescent="0.2">
      <c r="A45" s="58"/>
      <c r="B45" s="58"/>
      <c r="C45" s="58"/>
      <c r="D45" s="21"/>
      <c r="E45" s="21"/>
      <c r="F45" s="21"/>
      <c r="G45" s="21"/>
      <c r="H45" s="21"/>
      <c r="I45" s="21"/>
      <c r="J45" s="21"/>
      <c r="K45" s="21"/>
      <c r="L45" s="21"/>
    </row>
    <row r="46" spans="1:20" ht="12" customHeight="1" x14ac:dyDescent="0.2">
      <c r="A46" s="382" t="s">
        <v>346</v>
      </c>
      <c r="B46" s="383"/>
      <c r="C46" s="383"/>
      <c r="D46" s="21"/>
      <c r="E46" s="21"/>
      <c r="F46" s="21"/>
      <c r="G46" s="21"/>
      <c r="H46" s="21"/>
      <c r="I46" s="21"/>
      <c r="J46" s="21"/>
      <c r="K46" s="21"/>
      <c r="L46" s="21"/>
    </row>
    <row r="47" spans="1:20" ht="12" customHeight="1" x14ac:dyDescent="0.2">
      <c r="A47" s="382" t="s">
        <v>347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20" x14ac:dyDescent="0.2">
      <c r="A48" s="382" t="s">
        <v>348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21" x14ac:dyDescent="0.2">
      <c r="A49" s="382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21" x14ac:dyDescent="0.2">
      <c r="A50" s="382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21" x14ac:dyDescent="0.2">
      <c r="A51" s="38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21" x14ac:dyDescent="0.2">
      <c r="A52" s="384"/>
      <c r="B52" s="385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92"/>
      <c r="N52" s="92"/>
      <c r="O52" s="92"/>
      <c r="P52" s="92"/>
      <c r="Q52" s="92"/>
      <c r="R52" s="92"/>
      <c r="S52" s="92"/>
      <c r="T52" s="92"/>
      <c r="U52" s="92"/>
    </row>
    <row r="53" spans="1:21" x14ac:dyDescent="0.2">
      <c r="A53" s="382" t="s">
        <v>226</v>
      </c>
      <c r="B53" s="21"/>
      <c r="C53" s="21"/>
      <c r="D53" s="21"/>
      <c r="E53" s="21"/>
      <c r="F53" s="21"/>
      <c r="G53" s="21"/>
      <c r="H53" s="21"/>
      <c r="I53" s="21"/>
      <c r="J53" s="21"/>
      <c r="K53" s="386" t="s">
        <v>349</v>
      </c>
      <c r="L53" s="21"/>
      <c r="S53" s="43"/>
    </row>
    <row r="54" spans="1:21" x14ac:dyDescent="0.2">
      <c r="A54" s="387" t="s">
        <v>402</v>
      </c>
      <c r="B54" s="387"/>
      <c r="C54" s="21"/>
      <c r="D54" s="21"/>
      <c r="E54" s="21"/>
      <c r="F54" s="21"/>
      <c r="G54" s="21"/>
      <c r="H54" s="21"/>
      <c r="I54" s="21"/>
      <c r="J54" s="21"/>
      <c r="K54" s="386" t="s">
        <v>350</v>
      </c>
      <c r="L54" s="21"/>
      <c r="S54" s="43"/>
    </row>
  </sheetData>
  <sheetProtection algorithmName="SHA-512" hashValue="8GSDGHD2fDE8T9eS4KDRFODE9O9yCFsX72ls7JHrwF9xrFjxc9fPTEmE13UplfX+rRsz8uF/1nVegE0Wl3s4Og==" saltValue="mACWvwqhL/uZ5fuO8i1H/Q==" spinCount="100000" sheet="1" objects="1" scenarios="1"/>
  <mergeCells count="39">
    <mergeCell ref="U15:U17"/>
    <mergeCell ref="T15:T17"/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  <mergeCell ref="K16:K17"/>
    <mergeCell ref="L16:L17"/>
    <mergeCell ref="N5:S5"/>
    <mergeCell ref="N11:S13"/>
    <mergeCell ref="N8:S10"/>
    <mergeCell ref="N6:S7"/>
    <mergeCell ref="M16:M17"/>
    <mergeCell ref="N16:N17"/>
    <mergeCell ref="O16:O17"/>
    <mergeCell ref="P16:P17"/>
    <mergeCell ref="K5:M5"/>
    <mergeCell ref="K6:M6"/>
    <mergeCell ref="K7:M7"/>
    <mergeCell ref="K8:M10"/>
    <mergeCell ref="K11:M13"/>
    <mergeCell ref="C6:H7"/>
    <mergeCell ref="C8:H9"/>
    <mergeCell ref="C10:H11"/>
    <mergeCell ref="C12:H13"/>
    <mergeCell ref="A6:B7"/>
    <mergeCell ref="A8:B9"/>
    <mergeCell ref="A10:B11"/>
    <mergeCell ref="A12:B13"/>
  </mergeCells>
  <dataValidations count="10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  <dataValidation type="list" allowBlank="1" showInputMessage="1" showErrorMessage="1" sqref="T19:T29" xr:uid="{A5A55089-D8EF-46D4-B201-4DC0251B3842}">
      <formula1>VnRAL</formula1>
    </dataValidation>
    <dataValidation type="list" allowBlank="1" showInputMessage="1" showErrorMessage="1" sqref="U19:U29" xr:uid="{C06440E0-2980-4245-A110-7F27BD30F382}">
      <formula1>Bal</formula1>
    </dataValidation>
  </dataValidations>
  <hyperlinks>
    <hyperlink ref="S2" r:id="rId1" xr:uid="{00000000-0004-0000-0000-000000000000}"/>
    <hyperlink ref="K54" r:id="rId2" xr:uid="{00000000-0004-0000-0000-000001000000}"/>
    <hyperlink ref="K53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7" orientation="landscape" r:id="rId4"/>
  <headerFooter alignWithMargins="0"/>
  <ignoredErrors>
    <ignoredError sqref="S19 S20 S21:S29 O19:O29 U19:U29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R91"/>
  <sheetViews>
    <sheetView workbookViewId="0">
      <selection activeCell="Q1" sqref="Q1"/>
    </sheetView>
  </sheetViews>
  <sheetFormatPr defaultColWidth="9.28515625" defaultRowHeight="12.75" x14ac:dyDescent="0.2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87"/>
    <col min="9" max="9" width="11.7109375" style="6" bestFit="1" customWidth="1"/>
    <col min="10" max="16384" width="9.28515625" style="6"/>
  </cols>
  <sheetData>
    <row r="1" spans="2:18" s="7" customFormat="1" x14ac:dyDescent="0.2">
      <c r="B1" s="30" t="s">
        <v>9</v>
      </c>
      <c r="C1" s="30" t="s">
        <v>35</v>
      </c>
      <c r="D1" s="30" t="s">
        <v>36</v>
      </c>
      <c r="E1" s="30" t="s">
        <v>16</v>
      </c>
      <c r="F1" s="30" t="s">
        <v>10</v>
      </c>
      <c r="G1" s="47" t="s">
        <v>21</v>
      </c>
      <c r="H1" s="86" t="s">
        <v>7</v>
      </c>
      <c r="I1" s="7" t="s">
        <v>22</v>
      </c>
      <c r="J1" s="47" t="s">
        <v>45</v>
      </c>
      <c r="K1" s="7" t="s">
        <v>57</v>
      </c>
      <c r="L1" s="7" t="s">
        <v>138</v>
      </c>
      <c r="M1" s="7" t="s">
        <v>172</v>
      </c>
      <c r="N1" s="7" t="s">
        <v>173</v>
      </c>
      <c r="P1" s="7" t="s">
        <v>368</v>
      </c>
      <c r="Q1" s="7" t="s">
        <v>398</v>
      </c>
      <c r="R1" s="7" t="s">
        <v>399</v>
      </c>
    </row>
    <row r="2" spans="2:18" ht="15" x14ac:dyDescent="0.25">
      <c r="B2" s="90" t="s">
        <v>81</v>
      </c>
      <c r="C2" s="159" t="s">
        <v>71</v>
      </c>
      <c r="D2" s="46" t="s">
        <v>33</v>
      </c>
      <c r="E2" s="91" t="s">
        <v>13</v>
      </c>
      <c r="F2" s="46" t="s">
        <v>11</v>
      </c>
      <c r="G2" s="48" t="s">
        <v>86</v>
      </c>
      <c r="H2" s="87">
        <v>0</v>
      </c>
      <c r="I2" s="49" t="s">
        <v>30</v>
      </c>
      <c r="J2" s="160">
        <v>1</v>
      </c>
      <c r="K2" s="6" t="s">
        <v>58</v>
      </c>
      <c r="L2" s="6" t="s">
        <v>136</v>
      </c>
      <c r="M2" s="6" t="s">
        <v>158</v>
      </c>
      <c r="N2" s="182">
        <v>0</v>
      </c>
      <c r="P2" s="72" t="s">
        <v>358</v>
      </c>
      <c r="Q2" s="6">
        <v>7016</v>
      </c>
      <c r="R2" s="6" t="s">
        <v>400</v>
      </c>
    </row>
    <row r="3" spans="2:18" ht="15" x14ac:dyDescent="0.25">
      <c r="B3" s="90" t="s">
        <v>82</v>
      </c>
      <c r="C3" s="46"/>
      <c r="D3" s="46"/>
      <c r="E3" s="91" t="s">
        <v>15</v>
      </c>
      <c r="F3" s="46" t="s">
        <v>12</v>
      </c>
      <c r="G3" s="48" t="s">
        <v>87</v>
      </c>
      <c r="H3" s="208">
        <v>1013</v>
      </c>
      <c r="I3" s="49" t="s">
        <v>31</v>
      </c>
      <c r="J3" s="160">
        <v>2</v>
      </c>
      <c r="K3" s="6" t="s">
        <v>59</v>
      </c>
      <c r="L3" s="6" t="s">
        <v>137</v>
      </c>
      <c r="M3" s="6" t="s">
        <v>159</v>
      </c>
      <c r="N3" s="182" t="s">
        <v>154</v>
      </c>
      <c r="P3" s="72" t="s">
        <v>359</v>
      </c>
      <c r="Q3" s="6">
        <v>7038</v>
      </c>
      <c r="R3" s="6" t="s">
        <v>401</v>
      </c>
    </row>
    <row r="4" spans="2:18" ht="15" x14ac:dyDescent="0.25">
      <c r="B4" s="90" t="s">
        <v>83</v>
      </c>
      <c r="C4" s="46"/>
      <c r="D4" s="46"/>
      <c r="E4" s="91" t="s">
        <v>42</v>
      </c>
      <c r="F4" s="46" t="s">
        <v>13</v>
      </c>
      <c r="G4" s="48" t="s">
        <v>88</v>
      </c>
      <c r="H4" s="208">
        <v>1015</v>
      </c>
      <c r="I4" s="49"/>
      <c r="J4" s="160">
        <v>3</v>
      </c>
      <c r="K4" s="6" t="s">
        <v>96</v>
      </c>
      <c r="M4" s="6" t="s">
        <v>160</v>
      </c>
      <c r="N4" s="182" t="s">
        <v>155</v>
      </c>
      <c r="P4" s="72" t="s">
        <v>360</v>
      </c>
    </row>
    <row r="5" spans="2:18" ht="15" x14ac:dyDescent="0.25">
      <c r="B5" s="46"/>
      <c r="C5" s="46"/>
      <c r="D5" s="46"/>
      <c r="E5" s="71">
        <v>60</v>
      </c>
      <c r="F5" s="46" t="s">
        <v>14</v>
      </c>
      <c r="G5" s="48" t="s">
        <v>89</v>
      </c>
      <c r="H5" s="208">
        <v>1019</v>
      </c>
      <c r="I5" s="49"/>
      <c r="J5" s="160">
        <v>4</v>
      </c>
      <c r="M5" s="6" t="s">
        <v>161</v>
      </c>
      <c r="N5" s="182" t="s">
        <v>156</v>
      </c>
      <c r="P5" s="72" t="s">
        <v>361</v>
      </c>
    </row>
    <row r="6" spans="2:18" ht="15" x14ac:dyDescent="0.25">
      <c r="B6" s="46"/>
      <c r="C6" s="46"/>
      <c r="D6" s="46"/>
      <c r="E6" s="46"/>
      <c r="F6" s="46" t="s">
        <v>15</v>
      </c>
      <c r="H6" s="208">
        <v>3004</v>
      </c>
      <c r="J6" s="160">
        <v>5</v>
      </c>
      <c r="K6" s="7" t="s">
        <v>60</v>
      </c>
      <c r="L6" s="7" t="s">
        <v>139</v>
      </c>
      <c r="M6" s="6" t="s">
        <v>162</v>
      </c>
      <c r="N6" s="182" t="s">
        <v>157</v>
      </c>
    </row>
    <row r="7" spans="2:18" ht="15" x14ac:dyDescent="0.25">
      <c r="B7" s="46"/>
      <c r="C7" s="71"/>
      <c r="D7" s="71"/>
      <c r="E7" s="71"/>
      <c r="F7" s="180" t="s">
        <v>149</v>
      </c>
      <c r="H7" s="208">
        <v>3005</v>
      </c>
      <c r="I7" s="7"/>
      <c r="J7" s="160">
        <v>6</v>
      </c>
      <c r="K7" s="6">
        <v>0</v>
      </c>
      <c r="L7" s="6" t="s">
        <v>137</v>
      </c>
      <c r="M7" s="6" t="s">
        <v>163</v>
      </c>
    </row>
    <row r="8" spans="2:18" ht="15" x14ac:dyDescent="0.25">
      <c r="C8" s="89" t="s">
        <v>8</v>
      </c>
      <c r="D8" s="158" t="s">
        <v>84</v>
      </c>
      <c r="E8" s="158" t="s">
        <v>85</v>
      </c>
      <c r="F8" s="46"/>
      <c r="G8" s="47" t="s">
        <v>43</v>
      </c>
      <c r="H8" s="208">
        <v>6009</v>
      </c>
      <c r="I8" s="49"/>
      <c r="J8" s="160">
        <v>7</v>
      </c>
      <c r="M8" s="6" t="s">
        <v>164</v>
      </c>
    </row>
    <row r="9" spans="2:18" ht="15" x14ac:dyDescent="0.25">
      <c r="C9" s="71"/>
      <c r="D9" s="71"/>
      <c r="E9" s="46"/>
      <c r="F9" s="46"/>
      <c r="G9" s="48" t="s">
        <v>150</v>
      </c>
      <c r="H9" s="208">
        <v>7015</v>
      </c>
      <c r="I9" s="49"/>
      <c r="J9" s="160">
        <v>8</v>
      </c>
      <c r="M9" s="6" t="s">
        <v>165</v>
      </c>
    </row>
    <row r="10" spans="2:18" ht="15" x14ac:dyDescent="0.25">
      <c r="E10" s="46"/>
      <c r="F10" s="46"/>
      <c r="H10" s="208">
        <v>7016</v>
      </c>
      <c r="J10" s="160">
        <v>9</v>
      </c>
      <c r="M10" s="6" t="s">
        <v>166</v>
      </c>
    </row>
    <row r="11" spans="2:18" ht="15" x14ac:dyDescent="0.25">
      <c r="E11" s="46"/>
      <c r="F11" s="46"/>
      <c r="H11" s="208" t="s">
        <v>128</v>
      </c>
      <c r="J11" s="160">
        <v>10</v>
      </c>
      <c r="M11" s="6" t="s">
        <v>167</v>
      </c>
    </row>
    <row r="12" spans="2:18" ht="15" x14ac:dyDescent="0.25">
      <c r="E12" s="46"/>
      <c r="F12" s="46"/>
      <c r="G12" s="47" t="s">
        <v>44</v>
      </c>
      <c r="H12" s="208" t="s">
        <v>131</v>
      </c>
      <c r="J12" s="181">
        <v>11</v>
      </c>
      <c r="M12" s="6" t="s">
        <v>168</v>
      </c>
    </row>
    <row r="13" spans="2:18" ht="15" x14ac:dyDescent="0.25">
      <c r="B13" s="48" t="s">
        <v>94</v>
      </c>
      <c r="E13" s="46"/>
      <c r="F13" s="46"/>
      <c r="G13" s="48" t="s">
        <v>151</v>
      </c>
      <c r="H13" s="208">
        <v>7021</v>
      </c>
      <c r="J13" s="160">
        <v>12</v>
      </c>
      <c r="M13" s="6" t="s">
        <v>169</v>
      </c>
    </row>
    <row r="14" spans="2:18" ht="15" x14ac:dyDescent="0.25">
      <c r="E14" s="46"/>
      <c r="F14" s="46"/>
      <c r="H14" s="208">
        <v>7022</v>
      </c>
      <c r="J14" s="181">
        <v>13</v>
      </c>
      <c r="K14" s="101" t="s">
        <v>61</v>
      </c>
      <c r="M14" s="6" t="s">
        <v>170</v>
      </c>
    </row>
    <row r="15" spans="2:18" ht="15" x14ac:dyDescent="0.25">
      <c r="B15" s="48" t="s">
        <v>95</v>
      </c>
      <c r="E15" s="46"/>
      <c r="F15" s="46"/>
      <c r="H15" s="208">
        <v>7024</v>
      </c>
      <c r="J15" s="181">
        <v>14</v>
      </c>
      <c r="K15" s="49" t="s">
        <v>33</v>
      </c>
      <c r="M15" s="6" t="s">
        <v>171</v>
      </c>
    </row>
    <row r="16" spans="2:18" ht="15" x14ac:dyDescent="0.25">
      <c r="E16" s="46"/>
      <c r="F16" s="46"/>
      <c r="H16" s="208">
        <v>7035</v>
      </c>
      <c r="J16" s="160">
        <v>15</v>
      </c>
      <c r="M16" s="6">
        <v>0</v>
      </c>
    </row>
    <row r="17" spans="2:13" ht="15" x14ac:dyDescent="0.25">
      <c r="B17" s="31"/>
      <c r="E17" s="46"/>
      <c r="F17" s="46"/>
      <c r="G17" s="51"/>
      <c r="H17" s="208">
        <v>7037</v>
      </c>
      <c r="J17" s="160">
        <v>16</v>
      </c>
    </row>
    <row r="18" spans="2:13" ht="15" x14ac:dyDescent="0.25">
      <c r="B18" s="48" t="s">
        <v>62</v>
      </c>
      <c r="E18" s="46"/>
      <c r="F18" s="46"/>
      <c r="G18" s="51"/>
      <c r="H18" s="208">
        <v>7038</v>
      </c>
      <c r="J18" s="160">
        <v>17</v>
      </c>
      <c r="K18" s="48"/>
    </row>
    <row r="19" spans="2:13" ht="15" x14ac:dyDescent="0.25">
      <c r="B19" s="48" t="s">
        <v>63</v>
      </c>
      <c r="E19" s="46"/>
      <c r="F19" s="46"/>
      <c r="G19" s="51"/>
      <c r="H19" s="208">
        <v>7039</v>
      </c>
      <c r="J19" s="160">
        <v>18</v>
      </c>
      <c r="K19" s="48"/>
      <c r="M19" s="7" t="s">
        <v>176</v>
      </c>
    </row>
    <row r="20" spans="2:13" ht="15" x14ac:dyDescent="0.25">
      <c r="E20" s="46"/>
      <c r="F20" s="46"/>
      <c r="G20" s="51"/>
      <c r="H20" s="208">
        <v>7040</v>
      </c>
      <c r="J20" s="160">
        <v>19</v>
      </c>
      <c r="M20" s="6" t="s">
        <v>158</v>
      </c>
    </row>
    <row r="21" spans="2:13" ht="15" x14ac:dyDescent="0.25">
      <c r="B21" s="48" t="s">
        <v>140</v>
      </c>
      <c r="F21" s="46"/>
      <c r="G21" s="51"/>
      <c r="H21" s="208">
        <v>7044</v>
      </c>
      <c r="J21" s="160">
        <v>20</v>
      </c>
      <c r="M21" s="6" t="s">
        <v>161</v>
      </c>
    </row>
    <row r="22" spans="2:13" ht="15" x14ac:dyDescent="0.25">
      <c r="F22" s="46"/>
      <c r="G22" s="51"/>
      <c r="H22" s="208">
        <v>7048</v>
      </c>
      <c r="J22" s="49" t="s">
        <v>152</v>
      </c>
      <c r="M22" s="6" t="s">
        <v>162</v>
      </c>
    </row>
    <row r="23" spans="2:13" ht="15" x14ac:dyDescent="0.25">
      <c r="F23" s="46"/>
      <c r="G23" s="51"/>
      <c r="H23" s="208">
        <v>8012</v>
      </c>
      <c r="J23" s="49" t="s">
        <v>33</v>
      </c>
      <c r="K23" s="48" t="s">
        <v>174</v>
      </c>
      <c r="M23" s="6" t="s">
        <v>163</v>
      </c>
    </row>
    <row r="24" spans="2:13" ht="15" x14ac:dyDescent="0.25">
      <c r="F24" s="46"/>
      <c r="G24" s="51"/>
      <c r="H24" s="208">
        <v>8014</v>
      </c>
      <c r="J24" s="49" t="s">
        <v>71</v>
      </c>
      <c r="M24" s="6" t="s">
        <v>164</v>
      </c>
    </row>
    <row r="25" spans="2:13" ht="15" x14ac:dyDescent="0.25">
      <c r="F25" s="46"/>
      <c r="G25" s="51"/>
      <c r="H25" s="208" t="s">
        <v>378</v>
      </c>
      <c r="J25" s="49" t="s">
        <v>13</v>
      </c>
      <c r="K25" s="48" t="s">
        <v>177</v>
      </c>
      <c r="M25" s="6" t="s">
        <v>165</v>
      </c>
    </row>
    <row r="26" spans="2:13" ht="15" x14ac:dyDescent="0.25">
      <c r="F26" s="46"/>
      <c r="G26" s="51"/>
      <c r="H26" s="208" t="s">
        <v>380</v>
      </c>
      <c r="J26" s="49" t="s">
        <v>15</v>
      </c>
      <c r="M26" s="6" t="s">
        <v>168</v>
      </c>
    </row>
    <row r="27" spans="2:13" ht="15" x14ac:dyDescent="0.25">
      <c r="F27" s="46"/>
      <c r="G27" s="51"/>
      <c r="H27" s="208">
        <v>8019</v>
      </c>
      <c r="J27" s="49" t="s">
        <v>42</v>
      </c>
      <c r="M27" s="6" t="s">
        <v>169</v>
      </c>
    </row>
    <row r="28" spans="2:13" ht="15" x14ac:dyDescent="0.25">
      <c r="F28" s="46"/>
      <c r="G28" s="51"/>
      <c r="H28" s="208" t="s">
        <v>382</v>
      </c>
      <c r="J28" s="49" t="s">
        <v>153</v>
      </c>
      <c r="M28" s="6" t="s">
        <v>170</v>
      </c>
    </row>
    <row r="29" spans="2:13" ht="15" x14ac:dyDescent="0.25">
      <c r="F29" s="46"/>
      <c r="G29" s="51"/>
      <c r="H29" s="208">
        <v>9004</v>
      </c>
      <c r="J29" s="49"/>
      <c r="M29" s="6" t="s">
        <v>171</v>
      </c>
    </row>
    <row r="30" spans="2:13" ht="15" x14ac:dyDescent="0.25">
      <c r="F30" s="46"/>
      <c r="G30" s="51"/>
      <c r="H30" s="208">
        <v>9005</v>
      </c>
      <c r="J30" s="49"/>
      <c r="M30" s="6">
        <v>0</v>
      </c>
    </row>
    <row r="31" spans="2:13" ht="15" x14ac:dyDescent="0.25">
      <c r="F31" s="46"/>
      <c r="G31" s="51"/>
      <c r="H31" s="208" t="s">
        <v>116</v>
      </c>
      <c r="J31" s="49"/>
    </row>
    <row r="32" spans="2:13" ht="15" x14ac:dyDescent="0.25">
      <c r="F32" s="46"/>
      <c r="G32" s="51"/>
      <c r="H32" s="208" t="s">
        <v>117</v>
      </c>
      <c r="J32" s="49"/>
    </row>
    <row r="33" spans="6:10" ht="15" x14ac:dyDescent="0.25">
      <c r="F33" s="46"/>
      <c r="G33" s="51"/>
      <c r="H33" s="208" t="s">
        <v>385</v>
      </c>
      <c r="J33" s="49"/>
    </row>
    <row r="34" spans="6:10" ht="15" x14ac:dyDescent="0.25">
      <c r="F34" s="46"/>
      <c r="G34" s="51"/>
      <c r="H34" s="208" t="s">
        <v>386</v>
      </c>
      <c r="J34" s="49"/>
    </row>
    <row r="35" spans="6:10" ht="15" x14ac:dyDescent="0.25">
      <c r="F35" s="46"/>
      <c r="G35" s="51"/>
      <c r="H35" s="208" t="s">
        <v>130</v>
      </c>
      <c r="J35" s="49"/>
    </row>
    <row r="36" spans="6:10" ht="15" x14ac:dyDescent="0.25">
      <c r="F36" s="46"/>
      <c r="G36" s="51"/>
      <c r="H36" s="208">
        <v>9007</v>
      </c>
      <c r="J36" s="49"/>
    </row>
    <row r="37" spans="6:10" ht="15" x14ac:dyDescent="0.25">
      <c r="F37" s="46"/>
      <c r="G37" s="51"/>
      <c r="H37" s="208" t="s">
        <v>388</v>
      </c>
      <c r="J37" s="49"/>
    </row>
    <row r="38" spans="6:10" ht="15" x14ac:dyDescent="0.25">
      <c r="F38" s="46"/>
      <c r="G38" s="51"/>
      <c r="H38" s="208" t="s">
        <v>390</v>
      </c>
      <c r="J38" s="49"/>
    </row>
    <row r="39" spans="6:10" ht="15" x14ac:dyDescent="0.25">
      <c r="F39" s="46"/>
      <c r="G39" s="51"/>
      <c r="H39" s="208">
        <v>9010</v>
      </c>
      <c r="J39" s="49"/>
    </row>
    <row r="40" spans="6:10" ht="15" x14ac:dyDescent="0.25">
      <c r="F40" s="46"/>
      <c r="G40" s="51"/>
      <c r="H40" s="208" t="s">
        <v>392</v>
      </c>
      <c r="J40" s="49"/>
    </row>
    <row r="41" spans="6:10" ht="15" x14ac:dyDescent="0.25">
      <c r="F41" s="46"/>
      <c r="G41" s="51"/>
      <c r="H41" s="208" t="s">
        <v>394</v>
      </c>
      <c r="J41" s="49"/>
    </row>
    <row r="42" spans="6:10" ht="15" x14ac:dyDescent="0.25">
      <c r="F42" s="46"/>
      <c r="G42" s="51"/>
      <c r="H42" s="208">
        <v>9016</v>
      </c>
      <c r="J42" s="49"/>
    </row>
    <row r="43" spans="6:10" ht="15" x14ac:dyDescent="0.25">
      <c r="F43" s="46"/>
      <c r="G43" s="51"/>
      <c r="H43" s="208" t="s">
        <v>396</v>
      </c>
      <c r="J43" s="49"/>
    </row>
    <row r="44" spans="6:10" ht="15" x14ac:dyDescent="0.25">
      <c r="F44" s="46"/>
      <c r="G44" s="51"/>
      <c r="H44" s="208" t="s">
        <v>129</v>
      </c>
      <c r="J44" s="49"/>
    </row>
    <row r="45" spans="6:10" ht="15" x14ac:dyDescent="0.25">
      <c r="F45" s="46"/>
      <c r="G45" s="51"/>
      <c r="H45" s="208" t="s">
        <v>99</v>
      </c>
      <c r="J45" s="49"/>
    </row>
    <row r="46" spans="6:10" ht="15" x14ac:dyDescent="0.25">
      <c r="F46" s="46"/>
      <c r="G46" s="51"/>
      <c r="H46" s="208" t="s">
        <v>98</v>
      </c>
      <c r="J46" s="49"/>
    </row>
    <row r="47" spans="6:10" ht="15" x14ac:dyDescent="0.25">
      <c r="F47" s="46"/>
      <c r="G47" s="51"/>
      <c r="H47" s="208" t="s">
        <v>115</v>
      </c>
      <c r="J47" s="49"/>
    </row>
    <row r="48" spans="6:10" ht="15" x14ac:dyDescent="0.25">
      <c r="F48" s="46"/>
      <c r="G48" s="51"/>
      <c r="H48" s="208" t="s">
        <v>97</v>
      </c>
      <c r="J48" s="49"/>
    </row>
    <row r="49" spans="6:10" ht="15" x14ac:dyDescent="0.25">
      <c r="F49" s="46"/>
      <c r="G49" s="51"/>
      <c r="H49" s="87" t="s">
        <v>34</v>
      </c>
      <c r="J49" s="49"/>
    </row>
    <row r="50" spans="6:10" ht="15" x14ac:dyDescent="0.25">
      <c r="F50" s="46"/>
      <c r="G50" s="51"/>
      <c r="H50" s="87" t="s">
        <v>100</v>
      </c>
      <c r="J50" s="49"/>
    </row>
    <row r="51" spans="6:10" ht="15" x14ac:dyDescent="0.25">
      <c r="F51" s="46"/>
      <c r="G51" s="51"/>
      <c r="H51" s="87" t="s">
        <v>101</v>
      </c>
      <c r="J51" s="49"/>
    </row>
    <row r="52" spans="6:10" ht="15" x14ac:dyDescent="0.25">
      <c r="F52" s="46"/>
      <c r="G52" s="51"/>
      <c r="H52" s="87" t="s">
        <v>102</v>
      </c>
      <c r="J52" s="49"/>
    </row>
    <row r="53" spans="6:10" ht="15" x14ac:dyDescent="0.25">
      <c r="F53" s="46"/>
      <c r="G53" s="51"/>
      <c r="H53" s="87" t="s">
        <v>103</v>
      </c>
      <c r="J53" s="49"/>
    </row>
    <row r="54" spans="6:10" ht="15" x14ac:dyDescent="0.25">
      <c r="F54" s="46"/>
      <c r="G54" s="51"/>
      <c r="H54" s="87" t="s">
        <v>104</v>
      </c>
      <c r="J54" s="49"/>
    </row>
    <row r="55" spans="6:10" ht="15" x14ac:dyDescent="0.25">
      <c r="F55" s="46"/>
      <c r="G55" s="51"/>
      <c r="H55" s="87" t="s">
        <v>110</v>
      </c>
      <c r="J55" s="49"/>
    </row>
    <row r="56" spans="6:10" ht="15" x14ac:dyDescent="0.25">
      <c r="F56" s="46"/>
      <c r="G56" s="51"/>
      <c r="H56" s="87" t="s">
        <v>111</v>
      </c>
      <c r="J56" s="49"/>
    </row>
    <row r="57" spans="6:10" ht="15" x14ac:dyDescent="0.25">
      <c r="F57" s="46"/>
      <c r="G57" s="51"/>
      <c r="H57" s="87" t="s">
        <v>105</v>
      </c>
      <c r="J57" s="49"/>
    </row>
    <row r="58" spans="6:10" ht="15" x14ac:dyDescent="0.25">
      <c r="F58" s="46"/>
      <c r="G58" s="51"/>
      <c r="H58" s="87" t="s">
        <v>119</v>
      </c>
      <c r="J58" s="49"/>
    </row>
    <row r="59" spans="6:10" ht="15" x14ac:dyDescent="0.25">
      <c r="F59" s="46"/>
      <c r="G59" s="51"/>
      <c r="H59" s="87" t="s">
        <v>107</v>
      </c>
      <c r="J59" s="49"/>
    </row>
    <row r="60" spans="6:10" ht="15" x14ac:dyDescent="0.25">
      <c r="F60" s="46"/>
      <c r="G60" s="51"/>
      <c r="H60" s="87" t="s">
        <v>120</v>
      </c>
      <c r="J60" s="49"/>
    </row>
    <row r="61" spans="6:10" ht="15" x14ac:dyDescent="0.25">
      <c r="F61" s="46"/>
      <c r="G61" s="51"/>
      <c r="H61" s="87" t="s">
        <v>121</v>
      </c>
      <c r="J61" s="49"/>
    </row>
    <row r="62" spans="6:10" ht="15" x14ac:dyDescent="0.25">
      <c r="F62" s="46"/>
      <c r="G62" s="51"/>
      <c r="H62" s="87" t="s">
        <v>108</v>
      </c>
      <c r="J62" s="49"/>
    </row>
    <row r="63" spans="6:10" ht="15" x14ac:dyDescent="0.25">
      <c r="F63" s="46"/>
      <c r="G63" s="51"/>
      <c r="H63" s="87" t="s">
        <v>123</v>
      </c>
      <c r="J63" s="49"/>
    </row>
    <row r="64" spans="6:10" ht="15" x14ac:dyDescent="0.25">
      <c r="F64" s="46"/>
      <c r="G64" s="51"/>
      <c r="H64" s="87" t="s">
        <v>109</v>
      </c>
      <c r="J64" s="49"/>
    </row>
    <row r="65" spans="6:10" ht="15" x14ac:dyDescent="0.25">
      <c r="F65" s="46"/>
      <c r="G65" s="51"/>
      <c r="H65" s="87" t="s">
        <v>106</v>
      </c>
      <c r="J65" s="49"/>
    </row>
    <row r="66" spans="6:10" ht="15" x14ac:dyDescent="0.25">
      <c r="F66" s="46"/>
      <c r="G66" s="51"/>
      <c r="H66" s="87" t="s">
        <v>112</v>
      </c>
      <c r="J66" s="49"/>
    </row>
    <row r="67" spans="6:10" ht="15" x14ac:dyDescent="0.25">
      <c r="F67" s="46"/>
      <c r="G67" s="51"/>
      <c r="H67" s="87" t="s">
        <v>113</v>
      </c>
      <c r="J67" s="49"/>
    </row>
    <row r="68" spans="6:10" ht="15" x14ac:dyDescent="0.25">
      <c r="F68" s="46"/>
      <c r="G68" s="51"/>
      <c r="H68" s="87" t="s">
        <v>122</v>
      </c>
      <c r="J68" s="49"/>
    </row>
    <row r="69" spans="6:10" ht="15" x14ac:dyDescent="0.25">
      <c r="F69" s="46"/>
      <c r="G69" s="51"/>
      <c r="H69" s="87" t="s">
        <v>124</v>
      </c>
      <c r="J69" s="49"/>
    </row>
    <row r="70" spans="6:10" ht="15" x14ac:dyDescent="0.25">
      <c r="F70" s="46"/>
      <c r="G70" s="51"/>
      <c r="H70" s="87" t="s">
        <v>125</v>
      </c>
      <c r="J70" s="49"/>
    </row>
    <row r="71" spans="6:10" ht="15" x14ac:dyDescent="0.25">
      <c r="F71" s="46"/>
      <c r="G71" s="51"/>
      <c r="H71" s="87" t="s">
        <v>126</v>
      </c>
      <c r="J71" s="48"/>
    </row>
    <row r="72" spans="6:10" ht="15" x14ac:dyDescent="0.25">
      <c r="F72" s="46"/>
      <c r="G72" s="51"/>
      <c r="H72" s="87" t="s">
        <v>127</v>
      </c>
    </row>
    <row r="73" spans="6:10" ht="15" x14ac:dyDescent="0.25">
      <c r="F73" s="46"/>
      <c r="G73" s="51"/>
      <c r="H73" s="87" t="s">
        <v>114</v>
      </c>
    </row>
    <row r="74" spans="6:10" ht="15" x14ac:dyDescent="0.25">
      <c r="F74" s="46"/>
      <c r="G74" s="51"/>
      <c r="H74" s="87" t="s">
        <v>118</v>
      </c>
    </row>
    <row r="75" spans="6:10" ht="15" x14ac:dyDescent="0.25">
      <c r="F75" s="46"/>
      <c r="G75" s="51"/>
    </row>
    <row r="76" spans="6:10" ht="15" x14ac:dyDescent="0.25">
      <c r="F76" s="46"/>
      <c r="G76" s="51"/>
    </row>
    <row r="77" spans="6:10" ht="15" x14ac:dyDescent="0.25">
      <c r="F77" s="46"/>
      <c r="G77" s="51"/>
    </row>
    <row r="78" spans="6:10" ht="15" x14ac:dyDescent="0.25">
      <c r="F78" s="46"/>
      <c r="G78" s="51"/>
    </row>
    <row r="79" spans="6:10" ht="15" x14ac:dyDescent="0.25">
      <c r="F79" s="46"/>
      <c r="G79" s="51"/>
    </row>
    <row r="80" spans="6:10" ht="15" x14ac:dyDescent="0.25">
      <c r="F80" s="46"/>
      <c r="G80" s="51"/>
    </row>
    <row r="81" spans="6:6" ht="15" x14ac:dyDescent="0.25">
      <c r="F81" s="46"/>
    </row>
    <row r="82" spans="6:6" ht="15" x14ac:dyDescent="0.25">
      <c r="F82" s="46"/>
    </row>
    <row r="83" spans="6:6" ht="15" x14ac:dyDescent="0.25">
      <c r="F83" s="46"/>
    </row>
    <row r="84" spans="6:6" ht="15" x14ac:dyDescent="0.25">
      <c r="F84" s="46"/>
    </row>
    <row r="85" spans="6:6" ht="15" x14ac:dyDescent="0.25">
      <c r="F85" s="46"/>
    </row>
    <row r="86" spans="6:6" ht="15" x14ac:dyDescent="0.25">
      <c r="F86" s="46"/>
    </row>
    <row r="87" spans="6:6" ht="15" x14ac:dyDescent="0.25">
      <c r="F87" s="46"/>
    </row>
    <row r="88" spans="6:6" ht="15" x14ac:dyDescent="0.25">
      <c r="F88" s="46"/>
    </row>
    <row r="89" spans="6:6" ht="15" x14ac:dyDescent="0.25">
      <c r="F89" s="46"/>
    </row>
    <row r="90" spans="6:6" ht="15" x14ac:dyDescent="0.25">
      <c r="F90" s="46"/>
    </row>
    <row r="91" spans="6:6" ht="15" x14ac:dyDescent="0.25">
      <c r="F91" s="46"/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52"/>
  <sheetViews>
    <sheetView showGridLines="0" zoomScaleNormal="100" workbookViewId="0">
      <selection activeCell="B159" sqref="B158:B159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34.42578125" style="1" customWidth="1"/>
    <col min="6" max="6" width="26.7109375" style="1" customWidth="1"/>
    <col min="7" max="16384" width="9.28515625" style="1"/>
  </cols>
  <sheetData>
    <row r="2" spans="1:12" ht="32.25" customHeight="1" x14ac:dyDescent="0.4">
      <c r="A2" s="193" t="s">
        <v>227</v>
      </c>
      <c r="B2" s="1"/>
    </row>
    <row r="3" spans="1:12" ht="6.75" customHeight="1" x14ac:dyDescent="0.4">
      <c r="A3" s="193"/>
      <c r="B3" s="1"/>
    </row>
    <row r="4" spans="1:12" ht="13.15" customHeight="1" x14ac:dyDescent="0.2">
      <c r="A4" s="296" t="s">
        <v>179</v>
      </c>
      <c r="B4" s="297"/>
      <c r="C4" s="298"/>
    </row>
    <row r="5" spans="1:12" ht="13.15" customHeight="1" x14ac:dyDescent="0.2">
      <c r="A5" s="290" t="s">
        <v>180</v>
      </c>
      <c r="B5" s="291"/>
      <c r="C5" s="292"/>
      <c r="E5" s="165" t="s">
        <v>8</v>
      </c>
      <c r="F5" s="164"/>
      <c r="G5" s="164" t="s">
        <v>85</v>
      </c>
      <c r="H5" s="164"/>
      <c r="I5" s="164" t="s">
        <v>84</v>
      </c>
    </row>
    <row r="6" spans="1:12" ht="13.15" customHeight="1" x14ac:dyDescent="0.2">
      <c r="A6" s="293"/>
      <c r="B6" s="294"/>
      <c r="C6" s="295"/>
      <c r="E6" s="76"/>
      <c r="F6" s="76"/>
      <c r="G6" s="76"/>
      <c r="H6" s="76"/>
      <c r="I6" s="76"/>
      <c r="J6" s="161"/>
      <c r="K6" s="161"/>
      <c r="L6" s="162"/>
    </row>
    <row r="7" spans="1:12" ht="13.15" customHeight="1" x14ac:dyDescent="0.2">
      <c r="A7" s="299" t="s">
        <v>181</v>
      </c>
      <c r="B7" s="300"/>
      <c r="C7" s="301"/>
      <c r="E7" s="55"/>
      <c r="F7" s="55"/>
      <c r="G7" s="55"/>
      <c r="H7" s="8"/>
      <c r="I7" s="23"/>
      <c r="J7" s="161"/>
      <c r="K7" s="161"/>
      <c r="L7" s="162"/>
    </row>
    <row r="8" spans="1:12" ht="13.15" customHeight="1" x14ac:dyDescent="0.2">
      <c r="E8" s="56"/>
      <c r="F8" s="56"/>
      <c r="G8" s="56"/>
      <c r="H8" s="8"/>
      <c r="I8" s="23"/>
      <c r="J8" s="161"/>
      <c r="K8" s="161"/>
      <c r="L8" s="162"/>
    </row>
    <row r="9" spans="1:12" ht="13.15" customHeight="1" x14ac:dyDescent="0.2">
      <c r="A9" s="32" t="s">
        <v>182</v>
      </c>
      <c r="E9" s="56"/>
      <c r="F9" s="56"/>
      <c r="G9" s="56"/>
      <c r="H9" s="8"/>
      <c r="I9" s="23"/>
      <c r="J9" s="161"/>
      <c r="K9" s="161"/>
      <c r="L9" s="162"/>
    </row>
    <row r="10" spans="1:12" ht="13.15" customHeight="1" x14ac:dyDescent="0.2">
      <c r="A10" s="187" t="s">
        <v>183</v>
      </c>
      <c r="B10" s="187" t="s">
        <v>184</v>
      </c>
      <c r="C10" s="110" t="s">
        <v>179</v>
      </c>
      <c r="E10" s="56"/>
      <c r="F10" s="56"/>
      <c r="G10" s="56"/>
      <c r="H10" s="8"/>
      <c r="I10" s="23"/>
      <c r="J10" s="161"/>
      <c r="K10" s="161"/>
      <c r="L10" s="162"/>
    </row>
    <row r="11" spans="1:12" ht="13.15" customHeight="1" x14ac:dyDescent="0.2">
      <c r="A11" s="72" t="s">
        <v>352</v>
      </c>
      <c r="B11" s="34" t="s">
        <v>228</v>
      </c>
      <c r="C11" s="34"/>
      <c r="E11" s="27"/>
      <c r="F11" s="27"/>
      <c r="G11" s="163"/>
      <c r="H11" s="29"/>
      <c r="I11" s="29"/>
      <c r="J11" s="161"/>
      <c r="K11" s="161"/>
      <c r="L11" s="162"/>
    </row>
    <row r="12" spans="1:12" ht="13.15" customHeight="1" x14ac:dyDescent="0.2">
      <c r="A12" s="90"/>
      <c r="B12" s="111"/>
      <c r="E12" s="57"/>
      <c r="F12" s="57"/>
      <c r="G12" s="57"/>
      <c r="H12" s="8"/>
      <c r="I12" s="23"/>
      <c r="J12" s="161"/>
      <c r="K12" s="161"/>
      <c r="L12" s="162"/>
    </row>
    <row r="13" spans="1:12" ht="13.15" customHeight="1" x14ac:dyDescent="0.2">
      <c r="A13" s="32" t="s">
        <v>229</v>
      </c>
      <c r="B13" s="1"/>
      <c r="E13" s="161"/>
      <c r="F13" s="161"/>
      <c r="G13" s="161"/>
      <c r="H13" s="161"/>
      <c r="I13" s="161"/>
      <c r="J13" s="161"/>
      <c r="K13" s="161"/>
      <c r="L13" s="162"/>
    </row>
    <row r="14" spans="1:12" ht="13.15" customHeight="1" x14ac:dyDescent="0.2">
      <c r="A14" s="187" t="s">
        <v>183</v>
      </c>
      <c r="B14" s="187" t="s">
        <v>184</v>
      </c>
      <c r="C14" s="110" t="s">
        <v>179</v>
      </c>
    </row>
    <row r="15" spans="1:12" ht="13.15" customHeight="1" x14ac:dyDescent="0.2">
      <c r="A15" s="72" t="s">
        <v>81</v>
      </c>
      <c r="B15" s="34" t="s">
        <v>230</v>
      </c>
      <c r="C15" s="34" t="s">
        <v>231</v>
      </c>
    </row>
    <row r="16" spans="1:12" ht="13.15" customHeight="1" x14ac:dyDescent="0.2">
      <c r="A16" s="72" t="s">
        <v>82</v>
      </c>
      <c r="B16" s="34" t="s">
        <v>232</v>
      </c>
      <c r="C16" s="34" t="s">
        <v>233</v>
      </c>
    </row>
    <row r="17" spans="1:11" ht="13.15" customHeight="1" x14ac:dyDescent="0.2">
      <c r="A17" s="72" t="s">
        <v>83</v>
      </c>
      <c r="B17" s="34" t="s">
        <v>234</v>
      </c>
      <c r="C17" s="34" t="s">
        <v>235</v>
      </c>
    </row>
    <row r="18" spans="1:11" ht="13.15" customHeight="1" x14ac:dyDescent="0.2">
      <c r="A18" s="44"/>
    </row>
    <row r="19" spans="1:11" ht="13.15" customHeight="1" x14ac:dyDescent="0.2">
      <c r="A19" s="32" t="s">
        <v>236</v>
      </c>
      <c r="B19" s="1"/>
    </row>
    <row r="20" spans="1:11" ht="13.15" customHeight="1" x14ac:dyDescent="0.2">
      <c r="A20" s="188" t="s">
        <v>183</v>
      </c>
      <c r="B20" s="188" t="s">
        <v>184</v>
      </c>
      <c r="C20" s="110" t="s">
        <v>179</v>
      </c>
      <c r="E20" s="118" t="s">
        <v>241</v>
      </c>
      <c r="F20" s="119" t="s">
        <v>64</v>
      </c>
      <c r="G20" s="114">
        <v>20</v>
      </c>
      <c r="H20" s="114">
        <v>30</v>
      </c>
      <c r="I20" s="114">
        <v>40</v>
      </c>
      <c r="J20" s="114">
        <v>50</v>
      </c>
      <c r="K20" s="114">
        <v>60</v>
      </c>
    </row>
    <row r="21" spans="1:11" ht="13.15" customHeight="1" x14ac:dyDescent="0.2">
      <c r="A21" s="85">
        <v>0</v>
      </c>
      <c r="B21" s="112"/>
      <c r="C21" s="106" t="s">
        <v>237</v>
      </c>
      <c r="E21" s="120" t="s">
        <v>242</v>
      </c>
      <c r="F21" s="117" t="s">
        <v>65</v>
      </c>
      <c r="G21" s="115">
        <v>0.2</v>
      </c>
      <c r="H21" s="115">
        <v>0.35</v>
      </c>
      <c r="I21" s="115">
        <v>0.45</v>
      </c>
      <c r="J21" s="115">
        <v>0.55000000000000004</v>
      </c>
      <c r="K21" s="115">
        <v>0.7</v>
      </c>
    </row>
    <row r="22" spans="1:11" ht="13.15" customHeight="1" x14ac:dyDescent="0.2">
      <c r="A22" s="33" t="s">
        <v>32</v>
      </c>
      <c r="B22" s="112"/>
      <c r="C22" s="106" t="s">
        <v>238</v>
      </c>
      <c r="E22" s="121" t="s">
        <v>243</v>
      </c>
      <c r="F22" s="117" t="s">
        <v>66</v>
      </c>
      <c r="G22" s="116">
        <v>2.94</v>
      </c>
      <c r="H22" s="116">
        <v>2.04</v>
      </c>
      <c r="I22" s="116">
        <v>1.69</v>
      </c>
      <c r="J22" s="116">
        <v>1.45</v>
      </c>
      <c r="K22" s="116">
        <v>1.19</v>
      </c>
    </row>
    <row r="23" spans="1:11" ht="13.15" customHeight="1" x14ac:dyDescent="0.2">
      <c r="A23" s="33" t="s">
        <v>17</v>
      </c>
      <c r="B23" s="34"/>
      <c r="C23" s="106" t="s">
        <v>239</v>
      </c>
      <c r="E23" s="121" t="s">
        <v>244</v>
      </c>
      <c r="F23" s="117" t="s">
        <v>67</v>
      </c>
      <c r="G23" s="116">
        <v>0.16</v>
      </c>
      <c r="H23" s="116">
        <v>0.24</v>
      </c>
      <c r="I23" s="116">
        <v>0.32</v>
      </c>
      <c r="J23" s="116">
        <v>0.4</v>
      </c>
      <c r="K23" s="116">
        <v>0.48</v>
      </c>
    </row>
    <row r="24" spans="1:11" ht="13.15" customHeight="1" x14ac:dyDescent="0.2">
      <c r="A24" s="33" t="s">
        <v>18</v>
      </c>
      <c r="B24" s="34"/>
      <c r="C24" s="106" t="s">
        <v>239</v>
      </c>
    </row>
    <row r="25" spans="1:11" ht="13.15" customHeight="1" x14ac:dyDescent="0.2">
      <c r="A25" s="33" t="s">
        <v>19</v>
      </c>
      <c r="B25" s="34"/>
      <c r="C25" s="106" t="s">
        <v>239</v>
      </c>
      <c r="F25" s="113"/>
    </row>
    <row r="26" spans="1:11" ht="13.15" customHeight="1" x14ac:dyDescent="0.2">
      <c r="A26" s="33" t="s">
        <v>20</v>
      </c>
      <c r="B26" s="34"/>
      <c r="C26" s="106" t="s">
        <v>239</v>
      </c>
      <c r="G26" s="43"/>
    </row>
    <row r="27" spans="1:11" ht="13.15" customHeight="1" x14ac:dyDescent="0.2">
      <c r="A27" s="50"/>
    </row>
    <row r="28" spans="1:11" ht="13.15" customHeight="1" x14ac:dyDescent="0.2">
      <c r="A28" s="32" t="s">
        <v>240</v>
      </c>
      <c r="B28" s="1"/>
      <c r="E28" s="32" t="s">
        <v>240</v>
      </c>
    </row>
    <row r="29" spans="1:11" ht="13.15" customHeight="1" x14ac:dyDescent="0.2">
      <c r="A29" s="188" t="s">
        <v>183</v>
      </c>
      <c r="B29" s="188" t="s">
        <v>184</v>
      </c>
      <c r="C29" s="110" t="s">
        <v>179</v>
      </c>
    </row>
    <row r="30" spans="1:11" ht="13.15" customHeight="1" x14ac:dyDescent="0.2">
      <c r="A30" s="102">
        <v>20</v>
      </c>
      <c r="B30" s="103" t="s">
        <v>37</v>
      </c>
      <c r="C30" s="106" t="s">
        <v>23</v>
      </c>
      <c r="D30"/>
    </row>
    <row r="31" spans="1:11" ht="13.15" customHeight="1" x14ac:dyDescent="0.2">
      <c r="A31" s="104">
        <v>25</v>
      </c>
      <c r="B31" s="103" t="s">
        <v>38</v>
      </c>
      <c r="C31" s="106" t="s">
        <v>24</v>
      </c>
      <c r="D31"/>
    </row>
    <row r="32" spans="1:11" ht="13.15" customHeight="1" x14ac:dyDescent="0.2">
      <c r="A32" s="104">
        <v>30</v>
      </c>
      <c r="B32" s="103" t="s">
        <v>39</v>
      </c>
      <c r="C32" s="106" t="s">
        <v>25</v>
      </c>
      <c r="D32"/>
    </row>
    <row r="33" spans="1:5" ht="13.15" customHeight="1" x14ac:dyDescent="0.2">
      <c r="A33" s="104">
        <v>35</v>
      </c>
      <c r="B33" s="103" t="s">
        <v>40</v>
      </c>
      <c r="C33" s="106" t="s">
        <v>26</v>
      </c>
      <c r="D33"/>
    </row>
    <row r="34" spans="1:5" ht="13.15" customHeight="1" x14ac:dyDescent="0.2">
      <c r="A34" s="104">
        <v>40</v>
      </c>
      <c r="B34" s="103" t="s">
        <v>41</v>
      </c>
      <c r="C34" s="106" t="s">
        <v>27</v>
      </c>
      <c r="D34"/>
    </row>
    <row r="35" spans="1:5" ht="13.15" customHeight="1" x14ac:dyDescent="0.2">
      <c r="A35" s="104">
        <v>45</v>
      </c>
      <c r="B35" s="103" t="s">
        <v>147</v>
      </c>
      <c r="C35" s="106" t="s">
        <v>148</v>
      </c>
      <c r="D35"/>
    </row>
    <row r="36" spans="1:5" ht="13.15" customHeight="1" x14ac:dyDescent="0.2"/>
    <row r="37" spans="1:5" ht="13.15" customHeight="1" x14ac:dyDescent="0.2">
      <c r="A37" s="32" t="s">
        <v>246</v>
      </c>
      <c r="E37" s="32" t="s">
        <v>246</v>
      </c>
    </row>
    <row r="38" spans="1:5" ht="13.15" customHeight="1" x14ac:dyDescent="0.2">
      <c r="A38" s="188" t="s">
        <v>183</v>
      </c>
      <c r="B38" s="188" t="s">
        <v>184</v>
      </c>
      <c r="C38" s="110" t="s">
        <v>179</v>
      </c>
    </row>
    <row r="39" spans="1:5" ht="13.15" customHeight="1" x14ac:dyDescent="0.2">
      <c r="A39" s="88" t="s">
        <v>151</v>
      </c>
      <c r="B39" s="106" t="s">
        <v>245</v>
      </c>
      <c r="C39" s="106" t="s">
        <v>237</v>
      </c>
    </row>
    <row r="40" spans="1:5" ht="13.15" customHeight="1" x14ac:dyDescent="0.2">
      <c r="A40" s="102" t="s">
        <v>150</v>
      </c>
      <c r="B40" s="103" t="s">
        <v>81</v>
      </c>
      <c r="C40" s="106" t="s">
        <v>238</v>
      </c>
    </row>
    <row r="41" spans="1:5" ht="13.15" customHeight="1" x14ac:dyDescent="0.2">
      <c r="A41" s="104" t="s">
        <v>86</v>
      </c>
      <c r="B41" s="105" t="s">
        <v>90</v>
      </c>
      <c r="C41" s="106" t="s">
        <v>239</v>
      </c>
    </row>
    <row r="42" spans="1:5" ht="13.15" customHeight="1" x14ac:dyDescent="0.2">
      <c r="A42" s="104" t="s">
        <v>87</v>
      </c>
      <c r="B42" s="105" t="s">
        <v>91</v>
      </c>
      <c r="C42" s="106" t="s">
        <v>239</v>
      </c>
    </row>
    <row r="43" spans="1:5" ht="13.15" customHeight="1" x14ac:dyDescent="0.2">
      <c r="A43" s="104" t="s">
        <v>88</v>
      </c>
      <c r="B43" s="105" t="s">
        <v>92</v>
      </c>
      <c r="C43" s="106" t="s">
        <v>239</v>
      </c>
    </row>
    <row r="44" spans="1:5" ht="13.15" customHeight="1" x14ac:dyDescent="0.2">
      <c r="A44" s="104" t="s">
        <v>89</v>
      </c>
      <c r="B44" s="105" t="s">
        <v>93</v>
      </c>
      <c r="C44" s="106" t="s">
        <v>239</v>
      </c>
    </row>
    <row r="45" spans="1:5" ht="13.15" customHeight="1" x14ac:dyDescent="0.2"/>
    <row r="46" spans="1:5" ht="13.15" customHeight="1" x14ac:dyDescent="0.2">
      <c r="A46" s="32" t="s">
        <v>247</v>
      </c>
    </row>
    <row r="47" spans="1:5" ht="13.15" customHeight="1" x14ac:dyDescent="0.2">
      <c r="A47" s="188" t="s">
        <v>183</v>
      </c>
      <c r="B47" s="188" t="s">
        <v>184</v>
      </c>
      <c r="C47" s="110" t="s">
        <v>179</v>
      </c>
    </row>
    <row r="48" spans="1:5" ht="13.15" customHeight="1" x14ac:dyDescent="0.2">
      <c r="A48" s="88">
        <v>0</v>
      </c>
      <c r="B48" s="103" t="s">
        <v>248</v>
      </c>
      <c r="C48" s="106"/>
    </row>
    <row r="49" spans="1:3" ht="13.15" customHeight="1" x14ac:dyDescent="0.2">
      <c r="A49" s="208">
        <v>1013</v>
      </c>
      <c r="B49" s="209" t="s">
        <v>249</v>
      </c>
      <c r="C49" s="106"/>
    </row>
    <row r="50" spans="1:3" ht="13.15" customHeight="1" x14ac:dyDescent="0.2">
      <c r="A50" s="208">
        <v>1015</v>
      </c>
      <c r="B50" s="209" t="s">
        <v>250</v>
      </c>
      <c r="C50" s="106"/>
    </row>
    <row r="51" spans="1:3" ht="13.15" customHeight="1" x14ac:dyDescent="0.2">
      <c r="A51" s="208">
        <v>1019</v>
      </c>
      <c r="B51" s="209" t="s">
        <v>375</v>
      </c>
      <c r="C51" s="106"/>
    </row>
    <row r="52" spans="1:3" ht="13.15" customHeight="1" x14ac:dyDescent="0.2">
      <c r="A52" s="208">
        <v>3004</v>
      </c>
      <c r="B52" s="209" t="s">
        <v>251</v>
      </c>
      <c r="C52" s="106"/>
    </row>
    <row r="53" spans="1:3" ht="13.15" customHeight="1" x14ac:dyDescent="0.2">
      <c r="A53" s="208">
        <v>3005</v>
      </c>
      <c r="B53" s="209" t="s">
        <v>252</v>
      </c>
      <c r="C53" s="106"/>
    </row>
    <row r="54" spans="1:3" ht="13.15" customHeight="1" x14ac:dyDescent="0.2">
      <c r="A54" s="208">
        <v>6009</v>
      </c>
      <c r="B54" s="209" t="s">
        <v>253</v>
      </c>
      <c r="C54" s="106"/>
    </row>
    <row r="55" spans="1:3" ht="13.15" customHeight="1" x14ac:dyDescent="0.2">
      <c r="A55" s="208">
        <v>7015</v>
      </c>
      <c r="B55" s="209" t="s">
        <v>254</v>
      </c>
      <c r="C55" s="106"/>
    </row>
    <row r="56" spans="1:3" ht="13.15" customHeight="1" x14ac:dyDescent="0.2">
      <c r="A56" s="208">
        <v>7016</v>
      </c>
      <c r="B56" s="209" t="s">
        <v>255</v>
      </c>
      <c r="C56" s="106"/>
    </row>
    <row r="57" spans="1:3" ht="13.15" customHeight="1" x14ac:dyDescent="0.2">
      <c r="A57" s="208" t="s">
        <v>128</v>
      </c>
      <c r="B57" s="209" t="s">
        <v>256</v>
      </c>
      <c r="C57" s="106"/>
    </row>
    <row r="58" spans="1:3" ht="13.15" customHeight="1" x14ac:dyDescent="0.2">
      <c r="A58" s="208" t="s">
        <v>131</v>
      </c>
      <c r="B58" s="209" t="s">
        <v>257</v>
      </c>
      <c r="C58" s="106"/>
    </row>
    <row r="59" spans="1:3" ht="13.15" customHeight="1" x14ac:dyDescent="0.2">
      <c r="A59" s="208">
        <v>7021</v>
      </c>
      <c r="B59" s="209" t="s">
        <v>258</v>
      </c>
      <c r="C59" s="106"/>
    </row>
    <row r="60" spans="1:3" ht="13.15" customHeight="1" x14ac:dyDescent="0.2">
      <c r="A60" s="208">
        <v>7022</v>
      </c>
      <c r="B60" s="209" t="s">
        <v>259</v>
      </c>
      <c r="C60" s="106"/>
    </row>
    <row r="61" spans="1:3" ht="13.15" customHeight="1" x14ac:dyDescent="0.2">
      <c r="A61" s="208">
        <v>7024</v>
      </c>
      <c r="B61" s="209" t="s">
        <v>260</v>
      </c>
      <c r="C61" s="106"/>
    </row>
    <row r="62" spans="1:3" ht="13.15" customHeight="1" x14ac:dyDescent="0.2">
      <c r="A62" s="208">
        <v>7035</v>
      </c>
      <c r="B62" s="209" t="s">
        <v>261</v>
      </c>
      <c r="C62" s="106"/>
    </row>
    <row r="63" spans="1:3" ht="13.15" customHeight="1" x14ac:dyDescent="0.2">
      <c r="A63" s="208">
        <v>7037</v>
      </c>
      <c r="B63" s="209" t="s">
        <v>376</v>
      </c>
      <c r="C63" s="106"/>
    </row>
    <row r="64" spans="1:3" ht="13.15" customHeight="1" x14ac:dyDescent="0.2">
      <c r="A64" s="208">
        <v>7038</v>
      </c>
      <c r="B64" s="209" t="s">
        <v>262</v>
      </c>
      <c r="C64" s="106"/>
    </row>
    <row r="65" spans="1:3" ht="13.15" customHeight="1" x14ac:dyDescent="0.2">
      <c r="A65" s="208">
        <v>7039</v>
      </c>
      <c r="B65" s="209" t="s">
        <v>263</v>
      </c>
      <c r="C65" s="106"/>
    </row>
    <row r="66" spans="1:3" ht="13.15" customHeight="1" x14ac:dyDescent="0.2">
      <c r="A66" s="208">
        <v>7040</v>
      </c>
      <c r="B66" s="209" t="s">
        <v>264</v>
      </c>
      <c r="C66" s="106"/>
    </row>
    <row r="67" spans="1:3" ht="13.15" customHeight="1" x14ac:dyDescent="0.2">
      <c r="A67" s="208">
        <v>7044</v>
      </c>
      <c r="B67" s="209" t="s">
        <v>377</v>
      </c>
      <c r="C67" s="106"/>
    </row>
    <row r="68" spans="1:3" ht="13.15" customHeight="1" x14ac:dyDescent="0.2">
      <c r="A68" s="208">
        <v>7048</v>
      </c>
      <c r="B68" s="209" t="s">
        <v>265</v>
      </c>
      <c r="C68" s="106"/>
    </row>
    <row r="69" spans="1:3" ht="13.15" customHeight="1" x14ac:dyDescent="0.2">
      <c r="A69" s="208">
        <v>8012</v>
      </c>
      <c r="B69" s="209" t="s">
        <v>266</v>
      </c>
      <c r="C69" s="106"/>
    </row>
    <row r="70" spans="1:3" ht="13.15" customHeight="1" x14ac:dyDescent="0.2">
      <c r="A70" s="208">
        <v>8014</v>
      </c>
      <c r="B70" s="209" t="s">
        <v>267</v>
      </c>
      <c r="C70" s="106"/>
    </row>
    <row r="71" spans="1:3" ht="13.15" customHeight="1" x14ac:dyDescent="0.2">
      <c r="A71" s="208" t="s">
        <v>378</v>
      </c>
      <c r="B71" s="209" t="s">
        <v>379</v>
      </c>
      <c r="C71" s="106"/>
    </row>
    <row r="72" spans="1:3" ht="13.15" customHeight="1" x14ac:dyDescent="0.2">
      <c r="A72" s="208" t="s">
        <v>380</v>
      </c>
      <c r="B72" s="209" t="s">
        <v>381</v>
      </c>
      <c r="C72" s="106"/>
    </row>
    <row r="73" spans="1:3" ht="13.15" customHeight="1" x14ac:dyDescent="0.2">
      <c r="A73" s="208">
        <v>8019</v>
      </c>
      <c r="B73" s="209" t="s">
        <v>268</v>
      </c>
      <c r="C73" s="106"/>
    </row>
    <row r="74" spans="1:3" ht="13.15" customHeight="1" x14ac:dyDescent="0.2">
      <c r="A74" s="208" t="s">
        <v>382</v>
      </c>
      <c r="B74" s="209" t="s">
        <v>269</v>
      </c>
      <c r="C74" s="106"/>
    </row>
    <row r="75" spans="1:3" ht="13.15" customHeight="1" x14ac:dyDescent="0.2">
      <c r="A75" s="208">
        <v>9004</v>
      </c>
      <c r="B75" s="209" t="s">
        <v>270</v>
      </c>
      <c r="C75" s="106"/>
    </row>
    <row r="76" spans="1:3" ht="13.15" customHeight="1" x14ac:dyDescent="0.2">
      <c r="A76" s="208">
        <v>9005</v>
      </c>
      <c r="B76" s="209" t="s">
        <v>271</v>
      </c>
      <c r="C76" s="106"/>
    </row>
    <row r="77" spans="1:3" ht="13.15" customHeight="1" x14ac:dyDescent="0.2">
      <c r="A77" s="208" t="s">
        <v>116</v>
      </c>
      <c r="B77" s="209" t="s">
        <v>383</v>
      </c>
      <c r="C77" s="106"/>
    </row>
    <row r="78" spans="1:3" ht="13.15" customHeight="1" x14ac:dyDescent="0.2">
      <c r="A78" s="208" t="s">
        <v>117</v>
      </c>
      <c r="B78" s="209" t="s">
        <v>384</v>
      </c>
      <c r="C78" s="106"/>
    </row>
    <row r="79" spans="1:3" ht="13.15" customHeight="1" x14ac:dyDescent="0.2">
      <c r="A79" s="208" t="s">
        <v>385</v>
      </c>
      <c r="B79" s="209" t="s">
        <v>272</v>
      </c>
      <c r="C79" s="106"/>
    </row>
    <row r="80" spans="1:3" ht="13.15" customHeight="1" x14ac:dyDescent="0.2">
      <c r="A80" s="208" t="s">
        <v>386</v>
      </c>
      <c r="B80" s="209" t="s">
        <v>387</v>
      </c>
      <c r="C80" s="106"/>
    </row>
    <row r="81" spans="1:3" ht="13.15" customHeight="1" x14ac:dyDescent="0.2">
      <c r="A81" s="208" t="s">
        <v>130</v>
      </c>
      <c r="B81" s="209" t="s">
        <v>273</v>
      </c>
      <c r="C81" s="106"/>
    </row>
    <row r="82" spans="1:3" ht="13.15" customHeight="1" x14ac:dyDescent="0.2">
      <c r="A82" s="208">
        <v>9007</v>
      </c>
      <c r="B82" s="209" t="s">
        <v>274</v>
      </c>
      <c r="C82" s="106"/>
    </row>
    <row r="83" spans="1:3" ht="13.15" customHeight="1" x14ac:dyDescent="0.2">
      <c r="A83" s="208" t="s">
        <v>388</v>
      </c>
      <c r="B83" s="209" t="s">
        <v>389</v>
      </c>
      <c r="C83" s="106"/>
    </row>
    <row r="84" spans="1:3" ht="13.15" customHeight="1" x14ac:dyDescent="0.2">
      <c r="A84" s="208" t="s">
        <v>390</v>
      </c>
      <c r="B84" s="209" t="s">
        <v>391</v>
      </c>
      <c r="C84" s="106"/>
    </row>
    <row r="85" spans="1:3" ht="13.15" customHeight="1" x14ac:dyDescent="0.2">
      <c r="A85" s="208">
        <v>9010</v>
      </c>
      <c r="B85" s="209" t="s">
        <v>275</v>
      </c>
      <c r="C85" s="106"/>
    </row>
    <row r="86" spans="1:3" ht="13.15" customHeight="1" x14ac:dyDescent="0.2">
      <c r="A86" s="208" t="s">
        <v>392</v>
      </c>
      <c r="B86" s="209" t="s">
        <v>393</v>
      </c>
      <c r="C86" s="106"/>
    </row>
    <row r="87" spans="1:3" ht="13.15" customHeight="1" x14ac:dyDescent="0.2">
      <c r="A87" s="208" t="s">
        <v>394</v>
      </c>
      <c r="B87" s="209" t="s">
        <v>395</v>
      </c>
      <c r="C87" s="106"/>
    </row>
    <row r="88" spans="1:3" ht="13.15" customHeight="1" x14ac:dyDescent="0.2">
      <c r="A88" s="208">
        <v>9016</v>
      </c>
      <c r="B88" s="209" t="s">
        <v>276</v>
      </c>
      <c r="C88" s="106"/>
    </row>
    <row r="89" spans="1:3" ht="13.15" customHeight="1" x14ac:dyDescent="0.2">
      <c r="A89" s="208" t="s">
        <v>396</v>
      </c>
      <c r="B89" s="209" t="s">
        <v>397</v>
      </c>
      <c r="C89" s="106"/>
    </row>
    <row r="90" spans="1:3" ht="13.15" customHeight="1" x14ac:dyDescent="0.2">
      <c r="A90" s="208" t="s">
        <v>129</v>
      </c>
      <c r="B90" s="209" t="s">
        <v>277</v>
      </c>
      <c r="C90" s="106"/>
    </row>
    <row r="91" spans="1:3" ht="13.15" customHeight="1" x14ac:dyDescent="0.2">
      <c r="A91" s="208" t="s">
        <v>99</v>
      </c>
      <c r="B91" s="209" t="s">
        <v>278</v>
      </c>
      <c r="C91" s="106"/>
    </row>
    <row r="92" spans="1:3" ht="13.15" customHeight="1" x14ac:dyDescent="0.2">
      <c r="A92" s="208" t="s">
        <v>98</v>
      </c>
      <c r="B92" s="209" t="s">
        <v>279</v>
      </c>
      <c r="C92" s="106"/>
    </row>
    <row r="93" spans="1:3" ht="13.15" customHeight="1" x14ac:dyDescent="0.2">
      <c r="A93" s="208" t="s">
        <v>115</v>
      </c>
      <c r="B93" s="194" t="s">
        <v>280</v>
      </c>
      <c r="C93" s="106"/>
    </row>
    <row r="94" spans="1:3" ht="13.15" customHeight="1" x14ac:dyDescent="0.2">
      <c r="A94" s="208" t="s">
        <v>97</v>
      </c>
      <c r="B94" s="209" t="s">
        <v>132</v>
      </c>
      <c r="C94" s="106"/>
    </row>
    <row r="95" spans="1:3" ht="13.15" customHeight="1" x14ac:dyDescent="0.2">
      <c r="A95" s="88" t="s">
        <v>34</v>
      </c>
      <c r="B95" s="103" t="s">
        <v>281</v>
      </c>
      <c r="C95" s="106"/>
    </row>
    <row r="96" spans="1:3" ht="13.15" customHeight="1" x14ac:dyDescent="0.2">
      <c r="A96" s="88" t="s">
        <v>100</v>
      </c>
      <c r="B96" s="103" t="s">
        <v>282</v>
      </c>
      <c r="C96" s="195" t="s">
        <v>283</v>
      </c>
    </row>
    <row r="97" spans="1:3" ht="13.15" customHeight="1" x14ac:dyDescent="0.2">
      <c r="A97" s="88" t="s">
        <v>101</v>
      </c>
      <c r="B97" s="103" t="s">
        <v>284</v>
      </c>
      <c r="C97" s="195" t="s">
        <v>283</v>
      </c>
    </row>
    <row r="98" spans="1:3" ht="13.15" customHeight="1" x14ac:dyDescent="0.2">
      <c r="A98" s="88" t="s">
        <v>102</v>
      </c>
      <c r="B98" s="103" t="s">
        <v>285</v>
      </c>
      <c r="C98" s="195" t="s">
        <v>283</v>
      </c>
    </row>
    <row r="99" spans="1:3" ht="13.15" customHeight="1" x14ac:dyDescent="0.2">
      <c r="A99" s="88" t="s">
        <v>103</v>
      </c>
      <c r="B99" s="103" t="s">
        <v>286</v>
      </c>
      <c r="C99" s="195" t="s">
        <v>283</v>
      </c>
    </row>
    <row r="100" spans="1:3" ht="13.15" customHeight="1" x14ac:dyDescent="0.2">
      <c r="A100" s="88" t="s">
        <v>104</v>
      </c>
      <c r="B100" s="103" t="s">
        <v>287</v>
      </c>
      <c r="C100" s="195" t="s">
        <v>283</v>
      </c>
    </row>
    <row r="101" spans="1:3" ht="13.15" customHeight="1" x14ac:dyDescent="0.2">
      <c r="A101" s="88" t="s">
        <v>110</v>
      </c>
      <c r="B101" s="103" t="s">
        <v>288</v>
      </c>
      <c r="C101" s="195" t="s">
        <v>283</v>
      </c>
    </row>
    <row r="102" spans="1:3" ht="13.15" customHeight="1" x14ac:dyDescent="0.2">
      <c r="A102" s="88" t="s">
        <v>111</v>
      </c>
      <c r="B102" s="103" t="s">
        <v>289</v>
      </c>
      <c r="C102" s="195" t="s">
        <v>283</v>
      </c>
    </row>
    <row r="103" spans="1:3" ht="13.15" customHeight="1" x14ac:dyDescent="0.2">
      <c r="A103" s="88" t="s">
        <v>105</v>
      </c>
      <c r="B103" s="103" t="s">
        <v>290</v>
      </c>
      <c r="C103" s="195" t="s">
        <v>283</v>
      </c>
    </row>
    <row r="104" spans="1:3" ht="13.15" customHeight="1" x14ac:dyDescent="0.2">
      <c r="A104" s="88" t="s">
        <v>119</v>
      </c>
      <c r="B104" s="103" t="s">
        <v>291</v>
      </c>
      <c r="C104" s="195" t="s">
        <v>283</v>
      </c>
    </row>
    <row r="105" spans="1:3" ht="13.15" customHeight="1" x14ac:dyDescent="0.2">
      <c r="A105" s="88" t="s">
        <v>107</v>
      </c>
      <c r="B105" s="103" t="s">
        <v>292</v>
      </c>
      <c r="C105" s="195" t="s">
        <v>283</v>
      </c>
    </row>
    <row r="106" spans="1:3" ht="13.15" customHeight="1" x14ac:dyDescent="0.2">
      <c r="A106" s="88" t="s">
        <v>120</v>
      </c>
      <c r="B106" s="103" t="s">
        <v>293</v>
      </c>
      <c r="C106" s="195" t="s">
        <v>283</v>
      </c>
    </row>
    <row r="107" spans="1:3" ht="13.15" customHeight="1" x14ac:dyDescent="0.2">
      <c r="A107" s="88" t="s">
        <v>121</v>
      </c>
      <c r="B107" s="103" t="s">
        <v>294</v>
      </c>
      <c r="C107" s="195" t="s">
        <v>283</v>
      </c>
    </row>
    <row r="108" spans="1:3" ht="13.15" customHeight="1" x14ac:dyDescent="0.2">
      <c r="A108" s="88" t="s">
        <v>108</v>
      </c>
      <c r="B108" s="103" t="s">
        <v>295</v>
      </c>
      <c r="C108" s="195" t="s">
        <v>283</v>
      </c>
    </row>
    <row r="109" spans="1:3" ht="13.15" customHeight="1" x14ac:dyDescent="0.2">
      <c r="A109" s="88" t="s">
        <v>123</v>
      </c>
      <c r="B109" s="103" t="s">
        <v>296</v>
      </c>
      <c r="C109" s="195" t="s">
        <v>283</v>
      </c>
    </row>
    <row r="110" spans="1:3" ht="13.15" customHeight="1" x14ac:dyDescent="0.2">
      <c r="A110" s="88" t="s">
        <v>109</v>
      </c>
      <c r="B110" s="103" t="s">
        <v>297</v>
      </c>
      <c r="C110" s="195" t="s">
        <v>283</v>
      </c>
    </row>
    <row r="111" spans="1:3" ht="13.15" customHeight="1" x14ac:dyDescent="0.2">
      <c r="A111" s="88" t="s">
        <v>106</v>
      </c>
      <c r="B111" s="103" t="s">
        <v>298</v>
      </c>
      <c r="C111" s="195" t="s">
        <v>283</v>
      </c>
    </row>
    <row r="112" spans="1:3" ht="13.15" customHeight="1" x14ac:dyDescent="0.2">
      <c r="A112" s="88" t="s">
        <v>112</v>
      </c>
      <c r="B112" s="103" t="s">
        <v>299</v>
      </c>
      <c r="C112" s="195" t="s">
        <v>283</v>
      </c>
    </row>
    <row r="113" spans="1:6" ht="13.15" customHeight="1" x14ac:dyDescent="0.2">
      <c r="A113" s="88" t="s">
        <v>113</v>
      </c>
      <c r="B113" s="103" t="s">
        <v>300</v>
      </c>
      <c r="C113" s="195" t="s">
        <v>283</v>
      </c>
    </row>
    <row r="114" spans="1:6" ht="13.15" customHeight="1" x14ac:dyDescent="0.2">
      <c r="A114" s="88" t="s">
        <v>122</v>
      </c>
      <c r="B114" s="103" t="s">
        <v>301</v>
      </c>
      <c r="C114" s="195" t="s">
        <v>283</v>
      </c>
    </row>
    <row r="115" spans="1:6" ht="13.15" customHeight="1" x14ac:dyDescent="0.2">
      <c r="A115" s="88" t="s">
        <v>124</v>
      </c>
      <c r="B115" s="103" t="s">
        <v>302</v>
      </c>
      <c r="C115" s="195" t="s">
        <v>283</v>
      </c>
    </row>
    <row r="116" spans="1:6" ht="13.15" customHeight="1" x14ac:dyDescent="0.2">
      <c r="A116" s="88" t="s">
        <v>125</v>
      </c>
      <c r="B116" s="103" t="s">
        <v>303</v>
      </c>
      <c r="C116" s="195" t="s">
        <v>283</v>
      </c>
    </row>
    <row r="117" spans="1:6" ht="13.15" customHeight="1" x14ac:dyDescent="0.2">
      <c r="A117" s="88" t="s">
        <v>126</v>
      </c>
      <c r="B117" s="103" t="s">
        <v>304</v>
      </c>
      <c r="C117" s="195" t="s">
        <v>283</v>
      </c>
    </row>
    <row r="118" spans="1:6" ht="13.15" customHeight="1" x14ac:dyDescent="0.2">
      <c r="A118" s="88" t="s">
        <v>127</v>
      </c>
      <c r="B118" s="103" t="s">
        <v>305</v>
      </c>
      <c r="C118" s="195" t="s">
        <v>283</v>
      </c>
    </row>
    <row r="119" spans="1:6" ht="13.15" customHeight="1" x14ac:dyDescent="0.2">
      <c r="A119" s="88" t="s">
        <v>114</v>
      </c>
      <c r="B119" s="103" t="s">
        <v>306</v>
      </c>
      <c r="C119" s="195" t="s">
        <v>283</v>
      </c>
    </row>
    <row r="120" spans="1:6" ht="13.15" customHeight="1" x14ac:dyDescent="0.2">
      <c r="A120" s="88" t="s">
        <v>118</v>
      </c>
      <c r="B120" s="34" t="s">
        <v>307</v>
      </c>
      <c r="C120" s="195" t="s">
        <v>283</v>
      </c>
    </row>
    <row r="121" spans="1:6" ht="13.15" customHeight="1" x14ac:dyDescent="0.2">
      <c r="A121" s="107"/>
      <c r="B121" s="108"/>
      <c r="C121" s="80"/>
    </row>
    <row r="122" spans="1:6" ht="12.6" customHeight="1" x14ac:dyDescent="0.2">
      <c r="A122" s="32" t="s">
        <v>195</v>
      </c>
      <c r="B122" s="1"/>
      <c r="E122" s="302" t="s">
        <v>353</v>
      </c>
      <c r="F122" s="303"/>
    </row>
    <row r="123" spans="1:6" ht="12.6" customHeight="1" x14ac:dyDescent="0.2">
      <c r="A123" s="188" t="s">
        <v>183</v>
      </c>
      <c r="B123" s="188" t="s">
        <v>184</v>
      </c>
      <c r="C123" s="110" t="s">
        <v>179</v>
      </c>
      <c r="E123" s="201" t="s">
        <v>355</v>
      </c>
      <c r="F123" s="201" t="s">
        <v>354</v>
      </c>
    </row>
    <row r="124" spans="1:6" ht="12.6" customHeight="1" x14ac:dyDescent="0.2">
      <c r="A124" s="189">
        <v>120</v>
      </c>
      <c r="B124" s="190" t="s">
        <v>196</v>
      </c>
      <c r="C124" s="106" t="s">
        <v>197</v>
      </c>
      <c r="E124" s="33">
        <v>1199</v>
      </c>
      <c r="F124" s="33">
        <v>2</v>
      </c>
    </row>
    <row r="125" spans="1:6" ht="12.6" customHeight="1" x14ac:dyDescent="0.2">
      <c r="A125" s="191">
        <v>220</v>
      </c>
      <c r="B125" s="190" t="s">
        <v>198</v>
      </c>
      <c r="C125" s="106" t="s">
        <v>199</v>
      </c>
      <c r="E125" s="33">
        <v>1999</v>
      </c>
      <c r="F125" s="33">
        <v>3</v>
      </c>
    </row>
    <row r="126" spans="1:6" x14ac:dyDescent="0.2">
      <c r="E126" s="33">
        <v>2799</v>
      </c>
      <c r="F126" s="33">
        <v>4</v>
      </c>
    </row>
    <row r="127" spans="1:6" x14ac:dyDescent="0.2">
      <c r="A127" s="32" t="s">
        <v>201</v>
      </c>
      <c r="E127" s="33">
        <v>3599</v>
      </c>
      <c r="F127" s="33">
        <v>5</v>
      </c>
    </row>
    <row r="128" spans="1:6" x14ac:dyDescent="0.2">
      <c r="A128" s="188" t="s">
        <v>183</v>
      </c>
      <c r="B128" s="188" t="s">
        <v>184</v>
      </c>
      <c r="C128" s="110" t="s">
        <v>179</v>
      </c>
      <c r="E128" s="33">
        <v>4399</v>
      </c>
      <c r="F128" s="33">
        <v>6</v>
      </c>
    </row>
    <row r="129" spans="1:9" x14ac:dyDescent="0.2">
      <c r="A129" s="102" t="s">
        <v>136</v>
      </c>
      <c r="B129" s="103" t="s">
        <v>202</v>
      </c>
      <c r="C129" s="106"/>
      <c r="E129" s="33">
        <v>5199</v>
      </c>
      <c r="F129" s="33">
        <v>7</v>
      </c>
    </row>
    <row r="130" spans="1:9" x14ac:dyDescent="0.2">
      <c r="A130" s="102" t="s">
        <v>137</v>
      </c>
      <c r="B130" s="106" t="s">
        <v>200</v>
      </c>
      <c r="C130" s="106"/>
      <c r="E130" s="33">
        <v>6000</v>
      </c>
      <c r="F130" s="33">
        <v>8</v>
      </c>
    </row>
    <row r="132" spans="1:9" x14ac:dyDescent="0.2">
      <c r="A132" s="32" t="s">
        <v>308</v>
      </c>
    </row>
    <row r="133" spans="1:9" x14ac:dyDescent="0.2">
      <c r="A133" s="188" t="s">
        <v>183</v>
      </c>
      <c r="B133" s="188" t="s">
        <v>184</v>
      </c>
      <c r="C133" s="110" t="s">
        <v>179</v>
      </c>
    </row>
    <row r="134" spans="1:9" x14ac:dyDescent="0.2">
      <c r="A134" s="102">
        <v>0</v>
      </c>
      <c r="B134" s="103" t="s">
        <v>309</v>
      </c>
      <c r="C134" s="106"/>
    </row>
    <row r="135" spans="1:9" x14ac:dyDescent="0.2">
      <c r="A135" s="102" t="s">
        <v>154</v>
      </c>
      <c r="B135" s="106" t="s">
        <v>310</v>
      </c>
      <c r="C135" s="106"/>
    </row>
    <row r="136" spans="1:9" x14ac:dyDescent="0.2">
      <c r="A136" s="102" t="s">
        <v>155</v>
      </c>
      <c r="B136" s="106" t="s">
        <v>311</v>
      </c>
      <c r="C136" s="106"/>
    </row>
    <row r="137" spans="1:9" x14ac:dyDescent="0.2">
      <c r="A137" s="102" t="s">
        <v>156</v>
      </c>
      <c r="B137" s="106" t="s">
        <v>312</v>
      </c>
      <c r="C137" s="106"/>
    </row>
    <row r="138" spans="1:9" x14ac:dyDescent="0.2">
      <c r="A138" s="102" t="s">
        <v>157</v>
      </c>
      <c r="B138" s="106" t="s">
        <v>313</v>
      </c>
      <c r="C138" s="106"/>
      <c r="E138" s="37" t="s">
        <v>204</v>
      </c>
      <c r="I138" s="37" t="s">
        <v>203</v>
      </c>
    </row>
    <row r="139" spans="1:9" x14ac:dyDescent="0.2">
      <c r="A139" s="182"/>
      <c r="B139" s="80"/>
      <c r="C139" s="80"/>
    </row>
    <row r="140" spans="1:9" x14ac:dyDescent="0.2">
      <c r="A140" s="32" t="s">
        <v>314</v>
      </c>
    </row>
    <row r="141" spans="1:9" x14ac:dyDescent="0.2">
      <c r="A141" s="188" t="s">
        <v>183</v>
      </c>
      <c r="B141" s="188" t="s">
        <v>184</v>
      </c>
      <c r="C141" s="110" t="s">
        <v>179</v>
      </c>
    </row>
    <row r="142" spans="1:9" x14ac:dyDescent="0.2">
      <c r="A142" s="72" t="s">
        <v>175</v>
      </c>
      <c r="B142" s="103" t="s">
        <v>315</v>
      </c>
      <c r="C142" s="106"/>
    </row>
    <row r="144" spans="1:9" x14ac:dyDescent="0.2">
      <c r="A144" s="32" t="s">
        <v>408</v>
      </c>
    </row>
    <row r="145" spans="1:3" x14ac:dyDescent="0.2">
      <c r="A145" s="188" t="s">
        <v>183</v>
      </c>
      <c r="B145" s="188" t="s">
        <v>184</v>
      </c>
      <c r="C145" s="110" t="s">
        <v>179</v>
      </c>
    </row>
    <row r="146" spans="1:3" x14ac:dyDescent="0.2">
      <c r="A146" s="72">
        <v>7016</v>
      </c>
      <c r="B146" s="103" t="s">
        <v>406</v>
      </c>
      <c r="C146" s="106"/>
    </row>
    <row r="147" spans="1:3" x14ac:dyDescent="0.2">
      <c r="A147" s="72">
        <v>7038</v>
      </c>
      <c r="B147" s="103" t="s">
        <v>407</v>
      </c>
      <c r="C147" s="106"/>
    </row>
    <row r="149" spans="1:3" x14ac:dyDescent="0.2">
      <c r="A149" s="388" t="s">
        <v>403</v>
      </c>
    </row>
    <row r="150" spans="1:3" x14ac:dyDescent="0.2">
      <c r="A150" s="188" t="s">
        <v>183</v>
      </c>
      <c r="B150" s="188" t="s">
        <v>184</v>
      </c>
      <c r="C150" s="110" t="s">
        <v>179</v>
      </c>
    </row>
    <row r="151" spans="1:3" x14ac:dyDescent="0.2">
      <c r="A151" s="72" t="s">
        <v>400</v>
      </c>
      <c r="B151" s="209" t="s">
        <v>404</v>
      </c>
      <c r="C151" s="106"/>
    </row>
    <row r="152" spans="1:3" x14ac:dyDescent="0.2">
      <c r="A152" s="72" t="s">
        <v>401</v>
      </c>
      <c r="B152" s="389" t="s">
        <v>405</v>
      </c>
      <c r="C152" s="106"/>
    </row>
  </sheetData>
  <sheetProtection algorithmName="SHA-512" hashValue="/uBJu0f8Ylf5t/xJq+nLITXTqHRfWV4pnMjfVUBAKEC9oKwZ75VU9dizLOqZFMdYUmO7gVoTYXrKcNO7vSEwew==" saltValue="3DWsvzoJqReltQvkDeJFng==" spinCount="100000" sheet="1" objects="1" scenarios="1"/>
  <mergeCells count="4">
    <mergeCell ref="A5:C6"/>
    <mergeCell ref="A4:C4"/>
    <mergeCell ref="A7:C7"/>
    <mergeCell ref="E122:F122"/>
  </mergeCells>
  <conditionalFormatting sqref="A33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567A-6D43-481E-9EDC-193D3B01989C}">
  <dimension ref="A1:AA63"/>
  <sheetViews>
    <sheetView showGridLines="0" view="pageBreakPreview" zoomScale="90" zoomScaleNormal="90" zoomScaleSheetLayoutView="90" workbookViewId="0">
      <selection activeCell="AC19" sqref="AC19"/>
    </sheetView>
  </sheetViews>
  <sheetFormatPr defaultColWidth="9.28515625" defaultRowHeight="12.75" x14ac:dyDescent="0.2"/>
  <cols>
    <col min="1" max="3" width="9.85546875" style="18" customWidth="1"/>
    <col min="4" max="5" width="10.7109375" style="18" customWidth="1"/>
    <col min="6" max="9" width="11.7109375" style="18" customWidth="1"/>
    <col min="10" max="13" width="10" style="18" customWidth="1"/>
    <col min="14" max="19" width="8.7109375" style="18" customWidth="1"/>
    <col min="20" max="22" width="9.28515625" style="18" customWidth="1"/>
    <col min="23" max="25" width="8.7109375" style="18" customWidth="1"/>
    <col min="26" max="16384" width="9.28515625" style="18"/>
  </cols>
  <sheetData>
    <row r="1" spans="1:25" s="8" customFormat="1" ht="15.75" x14ac:dyDescent="0.2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3</v>
      </c>
    </row>
    <row r="2" spans="1:25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  <c r="X2" s="9"/>
      <c r="Y2" s="9"/>
    </row>
    <row r="3" spans="1:25" s="15" customFormat="1" ht="36" customHeight="1" x14ac:dyDescent="0.4">
      <c r="A3" s="11" t="s">
        <v>372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 x14ac:dyDescent="0.3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17" customFormat="1" ht="15" customHeight="1" thickBot="1" x14ac:dyDescent="0.35">
      <c r="A5" s="93" t="s">
        <v>205</v>
      </c>
      <c r="B5" s="94"/>
      <c r="C5" s="94"/>
      <c r="D5" s="94"/>
      <c r="E5" s="94"/>
      <c r="F5" s="94"/>
      <c r="G5" s="94"/>
      <c r="H5" s="94"/>
      <c r="I5" s="95"/>
      <c r="J5" s="83"/>
      <c r="K5" s="83"/>
      <c r="L5" s="252" t="s">
        <v>317</v>
      </c>
      <c r="M5" s="253"/>
      <c r="N5" s="254"/>
      <c r="O5" s="309"/>
      <c r="P5" s="309"/>
      <c r="Q5" s="309"/>
      <c r="R5" s="309"/>
      <c r="S5" s="309"/>
      <c r="T5" s="309"/>
      <c r="U5" s="309"/>
      <c r="V5" s="309"/>
      <c r="W5" s="310"/>
    </row>
    <row r="6" spans="1:25" s="17" customFormat="1" ht="15" customHeight="1" thickTop="1" x14ac:dyDescent="0.3">
      <c r="A6" s="222" t="s">
        <v>207</v>
      </c>
      <c r="B6" s="223"/>
      <c r="C6" s="210"/>
      <c r="D6" s="211"/>
      <c r="E6" s="211"/>
      <c r="F6" s="211"/>
      <c r="G6" s="211"/>
      <c r="H6" s="211"/>
      <c r="I6" s="212"/>
      <c r="J6" s="204"/>
      <c r="K6" s="204"/>
      <c r="L6" s="255"/>
      <c r="M6" s="256"/>
      <c r="N6" s="257"/>
      <c r="O6" s="304"/>
      <c r="P6" s="305"/>
      <c r="Q6" s="305"/>
      <c r="R6" s="305"/>
      <c r="S6" s="305"/>
      <c r="T6" s="305"/>
      <c r="U6" s="305"/>
      <c r="V6" s="305"/>
      <c r="W6" s="306"/>
    </row>
    <row r="7" spans="1:25" s="17" customFormat="1" ht="15" customHeight="1" x14ac:dyDescent="0.3">
      <c r="A7" s="224"/>
      <c r="B7" s="225"/>
      <c r="C7" s="213"/>
      <c r="D7" s="214"/>
      <c r="E7" s="214"/>
      <c r="F7" s="214"/>
      <c r="G7" s="214"/>
      <c r="H7" s="214"/>
      <c r="I7" s="215"/>
      <c r="J7" s="204"/>
      <c r="K7" s="204"/>
      <c r="L7" s="258" t="s">
        <v>208</v>
      </c>
      <c r="M7" s="259"/>
      <c r="N7" s="260"/>
      <c r="O7" s="245"/>
      <c r="P7" s="307"/>
      <c r="Q7" s="307"/>
      <c r="R7" s="307"/>
      <c r="S7" s="307"/>
      <c r="T7" s="307"/>
      <c r="U7" s="307"/>
      <c r="V7" s="307"/>
      <c r="W7" s="308"/>
    </row>
    <row r="8" spans="1:25" s="17" customFormat="1" ht="15" customHeight="1" x14ac:dyDescent="0.3">
      <c r="A8" s="226" t="s">
        <v>318</v>
      </c>
      <c r="B8" s="227"/>
      <c r="C8" s="216"/>
      <c r="D8" s="217"/>
      <c r="E8" s="217"/>
      <c r="F8" s="217"/>
      <c r="G8" s="217"/>
      <c r="H8" s="217"/>
      <c r="I8" s="218"/>
      <c r="J8" s="204"/>
      <c r="K8" s="204"/>
      <c r="L8" s="261" t="s">
        <v>319</v>
      </c>
      <c r="M8" s="262"/>
      <c r="N8" s="262"/>
      <c r="O8" s="315"/>
      <c r="P8" s="316"/>
      <c r="Q8" s="316"/>
      <c r="R8" s="316"/>
      <c r="S8" s="316"/>
      <c r="T8" s="316"/>
      <c r="U8" s="316"/>
      <c r="V8" s="316"/>
      <c r="W8" s="317"/>
    </row>
    <row r="9" spans="1:25" s="17" customFormat="1" ht="15" customHeight="1" x14ac:dyDescent="0.3">
      <c r="A9" s="228"/>
      <c r="B9" s="229"/>
      <c r="C9" s="213"/>
      <c r="D9" s="214"/>
      <c r="E9" s="214"/>
      <c r="F9" s="214"/>
      <c r="G9" s="214"/>
      <c r="H9" s="214"/>
      <c r="I9" s="215"/>
      <c r="J9" s="204"/>
      <c r="K9" s="204"/>
      <c r="L9" s="263"/>
      <c r="M9" s="264"/>
      <c r="N9" s="264"/>
      <c r="O9" s="304"/>
      <c r="P9" s="305"/>
      <c r="Q9" s="305"/>
      <c r="R9" s="305"/>
      <c r="S9" s="305"/>
      <c r="T9" s="305"/>
      <c r="U9" s="305"/>
      <c r="V9" s="305"/>
      <c r="W9" s="306"/>
    </row>
    <row r="10" spans="1:25" ht="15" customHeight="1" x14ac:dyDescent="0.2">
      <c r="A10" s="226" t="s">
        <v>320</v>
      </c>
      <c r="B10" s="227"/>
      <c r="C10" s="216"/>
      <c r="D10" s="217"/>
      <c r="E10" s="217"/>
      <c r="F10" s="217"/>
      <c r="G10" s="217"/>
      <c r="H10" s="217"/>
      <c r="I10" s="218"/>
      <c r="J10" s="204"/>
      <c r="K10" s="204"/>
      <c r="L10" s="265"/>
      <c r="M10" s="266"/>
      <c r="N10" s="266"/>
      <c r="O10" s="245"/>
      <c r="P10" s="307"/>
      <c r="Q10" s="307"/>
      <c r="R10" s="307"/>
      <c r="S10" s="307"/>
      <c r="T10" s="307"/>
      <c r="U10" s="307"/>
      <c r="V10" s="307"/>
      <c r="W10" s="308"/>
    </row>
    <row r="11" spans="1:25" ht="15" customHeight="1" x14ac:dyDescent="0.2">
      <c r="A11" s="228"/>
      <c r="B11" s="229"/>
      <c r="C11" s="213"/>
      <c r="D11" s="214"/>
      <c r="E11" s="214"/>
      <c r="F11" s="214"/>
      <c r="G11" s="214"/>
      <c r="H11" s="214"/>
      <c r="I11" s="215"/>
      <c r="J11" s="204"/>
      <c r="K11" s="204"/>
      <c r="L11" s="261" t="s">
        <v>321</v>
      </c>
      <c r="M11" s="262"/>
      <c r="N11" s="323"/>
      <c r="O11" s="311"/>
      <c r="P11" s="311"/>
      <c r="Q11" s="311"/>
      <c r="R11" s="311"/>
      <c r="S11" s="311"/>
      <c r="T11" s="311"/>
      <c r="U11" s="311"/>
      <c r="V11" s="311"/>
      <c r="W11" s="312"/>
    </row>
    <row r="12" spans="1:25" ht="15" customHeight="1" x14ac:dyDescent="0.2">
      <c r="A12" s="226" t="s">
        <v>322</v>
      </c>
      <c r="B12" s="227"/>
      <c r="C12" s="216"/>
      <c r="D12" s="217"/>
      <c r="E12" s="217"/>
      <c r="F12" s="217"/>
      <c r="G12" s="217"/>
      <c r="H12" s="217"/>
      <c r="I12" s="218"/>
      <c r="J12" s="204"/>
      <c r="K12" s="204"/>
      <c r="L12" s="263"/>
      <c r="M12" s="264"/>
      <c r="N12" s="324"/>
      <c r="O12" s="311"/>
      <c r="P12" s="311"/>
      <c r="Q12" s="311"/>
      <c r="R12" s="311"/>
      <c r="S12" s="311"/>
      <c r="T12" s="311"/>
      <c r="U12" s="311"/>
      <c r="V12" s="311"/>
      <c r="W12" s="312"/>
    </row>
    <row r="13" spans="1:25" ht="15" customHeight="1" thickBot="1" x14ac:dyDescent="0.25">
      <c r="A13" s="230"/>
      <c r="B13" s="231"/>
      <c r="C13" s="219"/>
      <c r="D13" s="220"/>
      <c r="E13" s="220"/>
      <c r="F13" s="220"/>
      <c r="G13" s="220"/>
      <c r="H13" s="220"/>
      <c r="I13" s="221"/>
      <c r="J13" s="204"/>
      <c r="K13" s="204"/>
      <c r="L13" s="267"/>
      <c r="M13" s="268"/>
      <c r="N13" s="325"/>
      <c r="O13" s="313"/>
      <c r="P13" s="313"/>
      <c r="Q13" s="313"/>
      <c r="R13" s="313"/>
      <c r="S13" s="313"/>
      <c r="T13" s="313"/>
      <c r="U13" s="313"/>
      <c r="V13" s="313"/>
      <c r="W13" s="314"/>
    </row>
    <row r="14" spans="1:25" ht="13.9" customHeight="1" thickBot="1" x14ac:dyDescent="0.4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94"/>
      <c r="V14" s="36"/>
      <c r="W14" s="19"/>
    </row>
    <row r="15" spans="1:25" ht="13.9" customHeight="1" x14ac:dyDescent="0.2">
      <c r="A15" s="275" t="s">
        <v>214</v>
      </c>
      <c r="B15" s="273" t="s">
        <v>323</v>
      </c>
      <c r="C15" s="273" t="s">
        <v>182</v>
      </c>
      <c r="D15" s="273" t="s">
        <v>324</v>
      </c>
      <c r="E15" s="318" t="s">
        <v>362</v>
      </c>
      <c r="F15" s="277" t="s">
        <v>325</v>
      </c>
      <c r="G15" s="278"/>
      <c r="H15" s="278"/>
      <c r="I15" s="279"/>
      <c r="J15" s="319" t="s">
        <v>369</v>
      </c>
      <c r="K15" s="319" t="s">
        <v>370</v>
      </c>
      <c r="L15" s="319" t="s">
        <v>371</v>
      </c>
      <c r="M15" s="273" t="s">
        <v>326</v>
      </c>
      <c r="N15" s="286" t="s">
        <v>331</v>
      </c>
      <c r="O15" s="287"/>
      <c r="P15" s="287"/>
      <c r="Q15" s="287"/>
      <c r="R15" s="287"/>
      <c r="S15" s="287"/>
      <c r="T15" s="288"/>
      <c r="U15" s="289" t="s">
        <v>334</v>
      </c>
      <c r="V15" s="289" t="s">
        <v>339</v>
      </c>
      <c r="W15" s="364" t="s">
        <v>340</v>
      </c>
      <c r="X15" s="273" t="s">
        <v>408</v>
      </c>
      <c r="Y15" s="373" t="s">
        <v>403</v>
      </c>
    </row>
    <row r="16" spans="1:25" ht="13.9" customHeight="1" x14ac:dyDescent="0.2">
      <c r="A16" s="276"/>
      <c r="B16" s="274"/>
      <c r="C16" s="274"/>
      <c r="D16" s="274"/>
      <c r="E16" s="247"/>
      <c r="F16" s="280"/>
      <c r="G16" s="281"/>
      <c r="H16" s="281"/>
      <c r="I16" s="282"/>
      <c r="J16" s="322"/>
      <c r="K16" s="322"/>
      <c r="L16" s="320"/>
      <c r="M16" s="274"/>
      <c r="N16" s="247" t="s">
        <v>332</v>
      </c>
      <c r="O16" s="247" t="s">
        <v>341</v>
      </c>
      <c r="P16" s="249" t="s">
        <v>246</v>
      </c>
      <c r="Q16" s="247" t="s">
        <v>342</v>
      </c>
      <c r="R16" s="249" t="s">
        <v>195</v>
      </c>
      <c r="S16" s="251" t="s">
        <v>333</v>
      </c>
      <c r="T16" s="249" t="s">
        <v>201</v>
      </c>
      <c r="U16" s="285"/>
      <c r="V16" s="285"/>
      <c r="W16" s="365"/>
      <c r="X16" s="274"/>
      <c r="Y16" s="374"/>
    </row>
    <row r="17" spans="1:27" s="21" customFormat="1" ht="36.75" customHeight="1" x14ac:dyDescent="0.2">
      <c r="A17" s="276"/>
      <c r="B17" s="274"/>
      <c r="C17" s="274"/>
      <c r="D17" s="274"/>
      <c r="E17" s="248"/>
      <c r="F17" s="185" t="s">
        <v>327</v>
      </c>
      <c r="G17" s="185" t="s">
        <v>328</v>
      </c>
      <c r="H17" s="185" t="s">
        <v>329</v>
      </c>
      <c r="I17" s="185" t="s">
        <v>330</v>
      </c>
      <c r="J17" s="250"/>
      <c r="K17" s="250"/>
      <c r="L17" s="321"/>
      <c r="M17" s="274"/>
      <c r="N17" s="248"/>
      <c r="O17" s="248"/>
      <c r="P17" s="250"/>
      <c r="Q17" s="248"/>
      <c r="R17" s="250"/>
      <c r="S17" s="248"/>
      <c r="T17" s="250"/>
      <c r="U17" s="285"/>
      <c r="V17" s="285"/>
      <c r="W17" s="365"/>
      <c r="X17" s="274"/>
      <c r="Y17" s="374"/>
    </row>
    <row r="18" spans="1:27" ht="15" customHeight="1" x14ac:dyDescent="0.2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41">
        <v>23</v>
      </c>
      <c r="X18" s="41">
        <v>24</v>
      </c>
      <c r="Y18" s="395">
        <v>25</v>
      </c>
    </row>
    <row r="19" spans="1:27" ht="21" customHeight="1" x14ac:dyDescent="0.2">
      <c r="A19" s="38"/>
      <c r="B19" s="68"/>
      <c r="C19" s="96" t="str">
        <f>IF(B$19&gt;=1,"PUR BOX CORNER"," ")</f>
        <v xml:space="preserve"> </v>
      </c>
      <c r="D19" s="97"/>
      <c r="E19" s="97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99"/>
      <c r="N19" s="97"/>
      <c r="O19" s="97"/>
      <c r="P19" s="97"/>
      <c r="Q19" s="99"/>
      <c r="R19" s="100"/>
      <c r="S19" s="175">
        <f>IF(I19&lt;1200, 2, IF(I19&lt;2000, 3, IF(I19&lt;2800, 4, IF(I19&lt;3600, 5, IF(I19&lt;4400, 6, IF(I19&lt;5200, 7, 8))))))</f>
        <v>2</v>
      </c>
      <c r="T19" s="100"/>
      <c r="U19" s="175"/>
      <c r="V19" s="100"/>
      <c r="W19" s="366" t="str">
        <f>IF(B$19&gt;=1,"K0"," ")</f>
        <v xml:space="preserve"> </v>
      </c>
      <c r="X19" s="390"/>
      <c r="Y19" s="202"/>
      <c r="Z19" s="23"/>
      <c r="AA19" s="23"/>
    </row>
    <row r="20" spans="1:27" ht="21" customHeight="1" x14ac:dyDescent="0.2">
      <c r="A20" s="38"/>
      <c r="B20" s="68"/>
      <c r="C20" s="96" t="str">
        <f>IF(B$20&gt;=1,"PUR BOX CORNER"," ")</f>
        <v xml:space="preserve"> </v>
      </c>
      <c r="D20" s="97"/>
      <c r="E20" s="97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99"/>
      <c r="N20" s="97"/>
      <c r="O20" s="97"/>
      <c r="P20" s="97"/>
      <c r="Q20" s="99"/>
      <c r="R20" s="100"/>
      <c r="S20" s="175">
        <f t="shared" ref="S20:S29" si="0">IF(I20&lt;1200, 2, IF(I20&lt;2000, 3, IF(I20&lt;2800, 4, IF(I20&lt;3600, 5, IF(I20&lt;4400, 6, IF(I20&lt;5200, 7, 8))))))</f>
        <v>2</v>
      </c>
      <c r="T20" s="100"/>
      <c r="U20" s="175"/>
      <c r="V20" s="100"/>
      <c r="W20" s="366" t="str">
        <f>IF(B$20&gt;=1,"K0"," ")</f>
        <v xml:space="preserve"> </v>
      </c>
      <c r="X20" s="390"/>
      <c r="Y20" s="202"/>
      <c r="Z20" s="23"/>
      <c r="AA20" s="23"/>
    </row>
    <row r="21" spans="1:27" ht="21" customHeight="1" x14ac:dyDescent="0.2">
      <c r="A21" s="22"/>
      <c r="B21" s="69"/>
      <c r="C21" s="96" t="str">
        <f>IF(B$21&gt;=1,"PUR BOX CORNER"," ")</f>
        <v xml:space="preserve"> </v>
      </c>
      <c r="D21" s="98"/>
      <c r="E21" s="97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99"/>
      <c r="N21" s="97"/>
      <c r="O21" s="97"/>
      <c r="P21" s="97"/>
      <c r="Q21" s="99"/>
      <c r="R21" s="100"/>
      <c r="S21" s="175">
        <f t="shared" si="0"/>
        <v>2</v>
      </c>
      <c r="T21" s="100"/>
      <c r="U21" s="175"/>
      <c r="V21" s="100"/>
      <c r="W21" s="366" t="str">
        <f>IF(B$21&gt;=1,"K0"," ")</f>
        <v xml:space="preserve"> </v>
      </c>
      <c r="X21" s="390"/>
      <c r="Y21" s="202"/>
      <c r="Z21" s="23"/>
      <c r="AA21" s="23"/>
    </row>
    <row r="22" spans="1:27" ht="21" customHeight="1" x14ac:dyDescent="0.2">
      <c r="A22" s="22"/>
      <c r="B22" s="69"/>
      <c r="C22" s="96" t="str">
        <f>IF(B$22&gt;=1,"PUR BOX CORNER"," ")</f>
        <v xml:space="preserve"> </v>
      </c>
      <c r="D22" s="98"/>
      <c r="E22" s="97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99"/>
      <c r="N22" s="97"/>
      <c r="O22" s="97"/>
      <c r="P22" s="97"/>
      <c r="Q22" s="99"/>
      <c r="R22" s="100"/>
      <c r="S22" s="175">
        <f t="shared" si="0"/>
        <v>2</v>
      </c>
      <c r="T22" s="100"/>
      <c r="U22" s="175"/>
      <c r="V22" s="100"/>
      <c r="W22" s="366" t="str">
        <f>IF(B$22&gt;=1,"K0"," ")</f>
        <v xml:space="preserve"> </v>
      </c>
      <c r="X22" s="390"/>
      <c r="Y22" s="202"/>
      <c r="Z22" s="23"/>
      <c r="AA22" s="23"/>
    </row>
    <row r="23" spans="1:27" ht="21" customHeight="1" x14ac:dyDescent="0.2">
      <c r="A23" s="22"/>
      <c r="B23" s="69"/>
      <c r="C23" s="96" t="str">
        <f>IF(B$23&gt;=1,"PUR BOX CORNER"," ")</f>
        <v xml:space="preserve"> </v>
      </c>
      <c r="D23" s="98"/>
      <c r="E23" s="97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99"/>
      <c r="N23" s="97"/>
      <c r="O23" s="97"/>
      <c r="P23" s="97"/>
      <c r="Q23" s="99"/>
      <c r="R23" s="100"/>
      <c r="S23" s="175">
        <f t="shared" si="0"/>
        <v>2</v>
      </c>
      <c r="T23" s="100"/>
      <c r="U23" s="175"/>
      <c r="V23" s="100"/>
      <c r="W23" s="366" t="str">
        <f>IF(B$23&gt;=1,"K0"," ")</f>
        <v xml:space="preserve"> </v>
      </c>
      <c r="X23" s="390"/>
      <c r="Y23" s="202"/>
      <c r="Z23" s="23"/>
      <c r="AA23" s="23"/>
    </row>
    <row r="24" spans="1:27" ht="21" customHeight="1" x14ac:dyDescent="0.2">
      <c r="A24" s="22"/>
      <c r="B24" s="69"/>
      <c r="C24" s="96" t="str">
        <f>IF(B$24&gt;=1,"PUR BOX CORNER"," ")</f>
        <v xml:space="preserve"> </v>
      </c>
      <c r="D24" s="98"/>
      <c r="E24" s="97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99"/>
      <c r="N24" s="97"/>
      <c r="O24" s="97"/>
      <c r="P24" s="97"/>
      <c r="Q24" s="99"/>
      <c r="R24" s="100"/>
      <c r="S24" s="175">
        <f t="shared" si="0"/>
        <v>2</v>
      </c>
      <c r="T24" s="100"/>
      <c r="U24" s="175"/>
      <c r="V24" s="100"/>
      <c r="W24" s="366" t="str">
        <f>IF(B$24&gt;=1,"K0"," ")</f>
        <v xml:space="preserve"> </v>
      </c>
      <c r="X24" s="390"/>
      <c r="Y24" s="202"/>
      <c r="Z24" s="23"/>
      <c r="AA24" s="23"/>
    </row>
    <row r="25" spans="1:27" ht="21" customHeight="1" x14ac:dyDescent="0.2">
      <c r="A25" s="22"/>
      <c r="B25" s="69"/>
      <c r="C25" s="96" t="str">
        <f>IF(B$25&gt;=1,"PUR BOX CORNER"," ")</f>
        <v xml:space="preserve"> </v>
      </c>
      <c r="D25" s="98"/>
      <c r="E25" s="97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99"/>
      <c r="N25" s="97"/>
      <c r="O25" s="97"/>
      <c r="P25" s="97"/>
      <c r="Q25" s="99"/>
      <c r="R25" s="100"/>
      <c r="S25" s="175">
        <f t="shared" si="0"/>
        <v>2</v>
      </c>
      <c r="T25" s="100"/>
      <c r="U25" s="175"/>
      <c r="V25" s="100"/>
      <c r="W25" s="366" t="str">
        <f>IF(B$25&gt;=1,"K0"," ")</f>
        <v xml:space="preserve"> </v>
      </c>
      <c r="X25" s="390"/>
      <c r="Y25" s="202"/>
      <c r="Z25" s="23"/>
      <c r="AA25" s="23"/>
    </row>
    <row r="26" spans="1:27" ht="21" customHeight="1" x14ac:dyDescent="0.2">
      <c r="A26" s="22"/>
      <c r="B26" s="69"/>
      <c r="C26" s="96" t="str">
        <f>IF(B$26&gt;=1,"PUR BOX CORNER"," ")</f>
        <v xml:space="preserve"> </v>
      </c>
      <c r="D26" s="98"/>
      <c r="E26" s="97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99"/>
      <c r="N26" s="97"/>
      <c r="O26" s="97"/>
      <c r="P26" s="97"/>
      <c r="Q26" s="99"/>
      <c r="R26" s="100"/>
      <c r="S26" s="175">
        <f t="shared" si="0"/>
        <v>2</v>
      </c>
      <c r="T26" s="100"/>
      <c r="U26" s="175"/>
      <c r="V26" s="100"/>
      <c r="W26" s="366" t="str">
        <f>IF(B$26&gt;=1,"K0"," ")</f>
        <v xml:space="preserve"> </v>
      </c>
      <c r="X26" s="390"/>
      <c r="Y26" s="202"/>
      <c r="Z26" s="23"/>
      <c r="AA26" s="23"/>
    </row>
    <row r="27" spans="1:27" ht="21" customHeight="1" x14ac:dyDescent="0.2">
      <c r="A27" s="22"/>
      <c r="B27" s="69"/>
      <c r="C27" s="96" t="str">
        <f>IF(B$27&gt;=1,"PUR BOX CORNER"," ")</f>
        <v xml:space="preserve"> </v>
      </c>
      <c r="D27" s="98"/>
      <c r="E27" s="97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99"/>
      <c r="N27" s="97"/>
      <c r="O27" s="97"/>
      <c r="P27" s="97"/>
      <c r="Q27" s="99"/>
      <c r="R27" s="100"/>
      <c r="S27" s="175">
        <f t="shared" si="0"/>
        <v>2</v>
      </c>
      <c r="T27" s="100"/>
      <c r="U27" s="175"/>
      <c r="V27" s="100"/>
      <c r="W27" s="366" t="str">
        <f>IF(B$27&gt;=1,"K0"," ")</f>
        <v xml:space="preserve"> </v>
      </c>
      <c r="X27" s="390"/>
      <c r="Y27" s="202"/>
      <c r="Z27" s="23"/>
      <c r="AA27" s="23"/>
    </row>
    <row r="28" spans="1:27" ht="21" customHeight="1" x14ac:dyDescent="0.2">
      <c r="A28" s="22"/>
      <c r="B28" s="69"/>
      <c r="C28" s="96" t="str">
        <f>IF(B$28&gt;=1,"PUR BOX CORNER"," ")</f>
        <v xml:space="preserve"> </v>
      </c>
      <c r="D28" s="98"/>
      <c r="E28" s="97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99"/>
      <c r="N28" s="97"/>
      <c r="O28" s="97"/>
      <c r="P28" s="97"/>
      <c r="Q28" s="99"/>
      <c r="R28" s="100"/>
      <c r="S28" s="175">
        <f t="shared" si="0"/>
        <v>2</v>
      </c>
      <c r="T28" s="100"/>
      <c r="U28" s="175"/>
      <c r="V28" s="100"/>
      <c r="W28" s="366" t="str">
        <f>IF(B$28&gt;=1,"K0"," ")</f>
        <v xml:space="preserve"> </v>
      </c>
      <c r="X28" s="390"/>
      <c r="Y28" s="202"/>
      <c r="Z28" s="23"/>
      <c r="AA28" s="23"/>
    </row>
    <row r="29" spans="1:27" ht="21" customHeight="1" thickBot="1" x14ac:dyDescent="0.25">
      <c r="A29" s="166"/>
      <c r="B29" s="167"/>
      <c r="C29" s="205" t="str">
        <f>IF(B$29&gt;=1,"PUR BOX CORNER"," ")</f>
        <v xml:space="preserve"> </v>
      </c>
      <c r="D29" s="169"/>
      <c r="E29" s="173"/>
      <c r="F29" s="170"/>
      <c r="G29" s="171"/>
      <c r="H29" s="171"/>
      <c r="I29" s="171"/>
      <c r="J29" s="171"/>
      <c r="K29" s="171"/>
      <c r="L29" s="206" t="str">
        <f>IF(B$29&gt;=1,"0"," ")</f>
        <v xml:space="preserve"> </v>
      </c>
      <c r="M29" s="172"/>
      <c r="N29" s="173"/>
      <c r="O29" s="173"/>
      <c r="P29" s="173"/>
      <c r="Q29" s="172"/>
      <c r="R29" s="174"/>
      <c r="S29" s="176">
        <f t="shared" si="0"/>
        <v>2</v>
      </c>
      <c r="T29" s="174"/>
      <c r="U29" s="176"/>
      <c r="V29" s="183"/>
      <c r="W29" s="367" t="str">
        <f>IF(B$29&gt;=1,"K0"," ")</f>
        <v xml:space="preserve"> </v>
      </c>
      <c r="X29" s="392"/>
      <c r="Y29" s="203"/>
      <c r="Z29" s="23"/>
      <c r="AA29" s="23"/>
    </row>
    <row r="30" spans="1:27" ht="15" customHeight="1" thickTop="1" x14ac:dyDescent="0.2">
      <c r="A30" s="271" t="s">
        <v>223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391"/>
      <c r="Y30" s="396"/>
    </row>
    <row r="31" spans="1:27" ht="15" customHeight="1" x14ac:dyDescent="0.2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393"/>
      <c r="Y31" s="397"/>
    </row>
    <row r="32" spans="1:27" ht="15" customHeight="1" thickBot="1" x14ac:dyDescent="0.25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398"/>
      <c r="Y32" s="399"/>
    </row>
    <row r="33" spans="1:24" ht="13.15" customHeight="1" x14ac:dyDescent="0.2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 x14ac:dyDescent="0.35">
      <c r="A34" s="164" t="s">
        <v>8</v>
      </c>
      <c r="B34" s="164"/>
      <c r="C34" s="164" t="s">
        <v>85</v>
      </c>
      <c r="D34" s="164"/>
      <c r="E34" s="164"/>
      <c r="F34" s="164" t="s">
        <v>84</v>
      </c>
      <c r="G34" s="23"/>
      <c r="H34" s="164" t="s">
        <v>335</v>
      </c>
      <c r="I34" s="23"/>
      <c r="J34" s="23"/>
      <c r="K34" s="23"/>
      <c r="L34" s="23"/>
      <c r="M34" s="164" t="s">
        <v>336</v>
      </c>
      <c r="N34" s="20"/>
      <c r="P34" s="164" t="s">
        <v>338</v>
      </c>
      <c r="Q34" s="24"/>
      <c r="R34" s="196" t="s">
        <v>325</v>
      </c>
      <c r="U34" s="164" t="s">
        <v>337</v>
      </c>
      <c r="V34" s="164"/>
      <c r="W34" s="19"/>
    </row>
    <row r="35" spans="1:24" s="77" customFormat="1" ht="19.5" customHeight="1" x14ac:dyDescent="0.35">
      <c r="A35" s="76"/>
      <c r="B35" s="76"/>
      <c r="C35" s="76"/>
      <c r="D35" s="76"/>
      <c r="E35" s="76"/>
      <c r="F35" s="76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  <c r="R35" s="74"/>
      <c r="S35" s="74"/>
      <c r="T35" s="74"/>
      <c r="U35" s="74"/>
      <c r="V35" s="74"/>
      <c r="W35" s="75"/>
    </row>
    <row r="36" spans="1:24" s="8" customFormat="1" ht="13.5" customHeight="1" x14ac:dyDescent="0.2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 x14ac:dyDescent="0.2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 x14ac:dyDescent="0.2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 x14ac:dyDescent="0.2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 x14ac:dyDescent="0.2">
      <c r="A40" s="27"/>
      <c r="B40" s="27"/>
      <c r="C40" s="163"/>
      <c r="W40" s="28"/>
    </row>
    <row r="41" spans="1:24" s="8" customFormat="1" ht="12.75" customHeight="1" x14ac:dyDescent="0.2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 x14ac:dyDescent="0.2">
      <c r="A42" s="197" t="s">
        <v>343</v>
      </c>
      <c r="B42" s="58"/>
      <c r="C42" s="58"/>
      <c r="X42" s="26"/>
    </row>
    <row r="43" spans="1:24" x14ac:dyDescent="0.2">
      <c r="A43" s="18" t="s">
        <v>344</v>
      </c>
      <c r="B43" s="58"/>
      <c r="C43" s="58"/>
    </row>
    <row r="44" spans="1:24" x14ac:dyDescent="0.2">
      <c r="A44" s="18" t="s">
        <v>345</v>
      </c>
      <c r="B44" s="58"/>
      <c r="C44" s="58"/>
    </row>
    <row r="45" spans="1:24" x14ac:dyDescent="0.2">
      <c r="A45" s="58"/>
      <c r="B45" s="58"/>
      <c r="C45" s="58"/>
    </row>
    <row r="46" spans="1:24" ht="12" customHeight="1" x14ac:dyDescent="0.2">
      <c r="A46" s="192" t="s">
        <v>367</v>
      </c>
      <c r="B46" s="198"/>
      <c r="C46" s="198"/>
    </row>
    <row r="47" spans="1:24" ht="12" customHeight="1" x14ac:dyDescent="0.2">
      <c r="A47" s="192" t="s">
        <v>347</v>
      </c>
    </row>
    <row r="48" spans="1:24" x14ac:dyDescent="0.2">
      <c r="A48" s="192" t="s">
        <v>348</v>
      </c>
    </row>
    <row r="49" spans="1:25" x14ac:dyDescent="0.2">
      <c r="A49" s="192"/>
    </row>
    <row r="50" spans="1:25" x14ac:dyDescent="0.2">
      <c r="A50" s="192"/>
    </row>
    <row r="51" spans="1:25" x14ac:dyDescent="0.2">
      <c r="A51" s="192"/>
    </row>
    <row r="52" spans="1:25" x14ac:dyDescent="0.2">
      <c r="A52" s="192"/>
    </row>
    <row r="53" spans="1:25" x14ac:dyDescent="0.2">
      <c r="A53" s="192"/>
    </row>
    <row r="54" spans="1:25" x14ac:dyDescent="0.2">
      <c r="A54" s="192"/>
    </row>
    <row r="55" spans="1:25" x14ac:dyDescent="0.2">
      <c r="A55" s="192"/>
    </row>
    <row r="56" spans="1:25" x14ac:dyDescent="0.2">
      <c r="A56" s="192"/>
    </row>
    <row r="57" spans="1:25" x14ac:dyDescent="0.2">
      <c r="A57" s="192"/>
    </row>
    <row r="58" spans="1:25" x14ac:dyDescent="0.2">
      <c r="A58" s="192"/>
    </row>
    <row r="59" spans="1:25" x14ac:dyDescent="0.2">
      <c r="A59" s="192"/>
    </row>
    <row r="60" spans="1:25" x14ac:dyDescent="0.2">
      <c r="A60" s="192"/>
    </row>
    <row r="61" spans="1:25" x14ac:dyDescent="0.2">
      <c r="A61" s="200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x14ac:dyDescent="0.2">
      <c r="A62" s="192" t="s">
        <v>226</v>
      </c>
      <c r="O62" s="199" t="s">
        <v>349</v>
      </c>
      <c r="W62" s="43"/>
    </row>
    <row r="63" spans="1:25" x14ac:dyDescent="0.2">
      <c r="A63" s="35" t="s">
        <v>402</v>
      </c>
      <c r="B63" s="35"/>
      <c r="O63" s="199" t="s">
        <v>350</v>
      </c>
      <c r="W63" s="43"/>
    </row>
  </sheetData>
  <sheetProtection algorithmName="SHA-512" hashValue="xrqSw3Gkt8b9DQRpSz8z47eGsi5lclnxdYk7UrY7uL7FTqjPrt1/wZWhwr2BDbTa3Q2Miz6KcNt8Ox4AnWYJ5g==" saltValue="zG0iJaMJ/cfI/t6U78PTDQ==" spinCount="100000" sheet="1" objects="1" scenarios="1"/>
  <mergeCells count="43">
    <mergeCell ref="X15:X17"/>
    <mergeCell ref="Y15:Y17"/>
    <mergeCell ref="L11:N13"/>
    <mergeCell ref="T16:T17"/>
    <mergeCell ref="A30:W30"/>
    <mergeCell ref="A31:W31"/>
    <mergeCell ref="B15:B17"/>
    <mergeCell ref="C15:C17"/>
    <mergeCell ref="D15:D17"/>
    <mergeCell ref="F15:I16"/>
    <mergeCell ref="M15:M17"/>
    <mergeCell ref="A32:W32"/>
    <mergeCell ref="E15:E17"/>
    <mergeCell ref="L15:L17"/>
    <mergeCell ref="K15:K17"/>
    <mergeCell ref="J15:J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S16:S17"/>
    <mergeCell ref="A15:A17"/>
    <mergeCell ref="O6:W7"/>
    <mergeCell ref="O5:W5"/>
    <mergeCell ref="A12:B13"/>
    <mergeCell ref="C12:I13"/>
    <mergeCell ref="L5:N5"/>
    <mergeCell ref="A6:B7"/>
    <mergeCell ref="C6:I7"/>
    <mergeCell ref="L6:N6"/>
    <mergeCell ref="L7:N7"/>
    <mergeCell ref="O11:W13"/>
    <mergeCell ref="O8:W10"/>
    <mergeCell ref="A8:B9"/>
    <mergeCell ref="C8:I9"/>
    <mergeCell ref="L8:N10"/>
    <mergeCell ref="A10:B11"/>
    <mergeCell ref="C10:I11"/>
  </mergeCells>
  <dataValidations count="11">
    <dataValidation type="list" allowBlank="1" showInputMessage="1" showErrorMessage="1" sqref="V19:V29" xr:uid="{22CDB9D0-C19C-4850-AD3B-CE75967FF599}">
      <formula1>DrzakVZ</formula1>
    </dataValidation>
    <dataValidation type="list" allowBlank="1" showInputMessage="1" showErrorMessage="1" sqref="T19:T29" xr:uid="{F1D42430-9CE2-4C5D-9FB8-07DDD34C7EC8}">
      <formula1>IF(R19="0",PodlN,Podl)</formula1>
    </dataValidation>
    <dataValidation type="list" allowBlank="1" showInputMessage="1" showErrorMessage="1" sqref="P19:P29" xr:uid="{59473872-C701-495F-A30F-362852A32171}">
      <formula1>IF(D19="ISOTRA PB-IS",Mont.profil,IF(D19="ISOTRA PB",Mont.PB,Mont.PBL))</formula1>
    </dataValidation>
    <dataValidation type="list" allowBlank="1" showInputMessage="1" showErrorMessage="1" sqref="M19:M29" xr:uid="{794F84FC-CCCF-46C4-813C-49DB25CD68D0}">
      <formula1>IF(D19="ISOTRA PB-IS",Tl.Izolace,IF(D19="ISOTRA PB",Tl.Izolace1,Tl.Izolace2))</formula1>
    </dataValidation>
    <dataValidation type="list" allowBlank="1" showInputMessage="1" showErrorMessage="1" sqref="D19:D29" xr:uid="{5EED5C80-BD35-4A9E-80A6-BA779B772EB9}">
      <formula1>TypBoxu</formula1>
    </dataValidation>
    <dataValidation type="list" allowBlank="1" showInputMessage="1" showErrorMessage="1" sqref="R19:R29" xr:uid="{9FDB86E9-22C5-4B38-844F-7C14CC5DD95C}">
      <formula1>Mont.konzola</formula1>
    </dataValidation>
    <dataValidation type="list" allowBlank="1" showInputMessage="1" showErrorMessage="1" sqref="Q19:Q29 O19:O29" xr:uid="{B98A322A-DBB8-47E0-B0C3-ECE4E0E6ADCE}">
      <formula1>RAL</formula1>
    </dataValidation>
    <dataValidation type="list" allowBlank="1" showInputMessage="1" showErrorMessage="1" sqref="N19:N29" xr:uid="{55E45D76-BAB4-44D9-9DE1-1D37284FCC0F}">
      <formula1>ZaomitaciL</formula1>
    </dataValidation>
    <dataValidation type="list" allowBlank="1" showInputMessage="1" showErrorMessage="1" sqref="E19:E29" xr:uid="{2AAAD8A7-94CE-4EB1-A61C-78E6A2EC04FE}">
      <formula1>Roh</formula1>
    </dataValidation>
    <dataValidation type="list" allowBlank="1" showInputMessage="1" showErrorMessage="1" sqref="X19:X29" xr:uid="{61463289-0850-49DE-860A-09CC16545888}">
      <formula1>VnRAL</formula1>
    </dataValidation>
    <dataValidation type="list" allowBlank="1" showInputMessage="1" showErrorMessage="1" sqref="Y19:Y29" xr:uid="{E410FAC5-F0B8-4610-9F3F-0A0B01AF262F}">
      <formula1>Bal</formula1>
    </dataValidation>
  </dataValidations>
  <hyperlinks>
    <hyperlink ref="W2" r:id="rId1" xr:uid="{6694DC5B-4224-4395-A02B-A66AFD4B3689}"/>
    <hyperlink ref="O63" r:id="rId2" xr:uid="{D99F5B0E-0106-4B20-A5C1-D408E8FDDA89}"/>
    <hyperlink ref="O62" r:id="rId3" xr:uid="{F00CF760-1908-4A74-8F86-C9416297C35E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59" orientation="landscape" r:id="rId4"/>
  <headerFooter alignWithMargins="0"/>
  <ignoredErrors>
    <ignoredError sqref="L19:L29" unlockedFormula="1"/>
  </ignoredError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1E6C-1BC8-47CF-A320-74634E71E6A2}">
  <dimension ref="A2:L159"/>
  <sheetViews>
    <sheetView showGridLines="0" zoomScaleNormal="100" workbookViewId="0">
      <selection activeCell="A167" sqref="A167"/>
    </sheetView>
  </sheetViews>
  <sheetFormatPr defaultColWidth="9.28515625" defaultRowHeight="12.75" x14ac:dyDescent="0.2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34.42578125" style="1" customWidth="1"/>
    <col min="6" max="6" width="26.7109375" style="1" customWidth="1"/>
    <col min="7" max="16384" width="9.28515625" style="1"/>
  </cols>
  <sheetData>
    <row r="2" spans="1:12" ht="32.25" customHeight="1" x14ac:dyDescent="0.4">
      <c r="A2" s="193" t="s">
        <v>357</v>
      </c>
      <c r="B2" s="1"/>
    </row>
    <row r="3" spans="1:12" ht="6.75" customHeight="1" x14ac:dyDescent="0.4">
      <c r="A3" s="193"/>
      <c r="B3" s="1"/>
    </row>
    <row r="4" spans="1:12" ht="13.15" customHeight="1" x14ac:dyDescent="0.2">
      <c r="A4" s="296" t="s">
        <v>179</v>
      </c>
      <c r="B4" s="297"/>
      <c r="C4" s="298"/>
    </row>
    <row r="5" spans="1:12" ht="13.15" customHeight="1" x14ac:dyDescent="0.2">
      <c r="A5" s="290" t="s">
        <v>180</v>
      </c>
      <c r="B5" s="291"/>
      <c r="C5" s="292"/>
      <c r="E5" s="165" t="s">
        <v>8</v>
      </c>
      <c r="F5" s="164" t="s">
        <v>85</v>
      </c>
      <c r="G5" s="164" t="s">
        <v>84</v>
      </c>
      <c r="H5" s="164"/>
    </row>
    <row r="6" spans="1:12" ht="13.15" customHeight="1" x14ac:dyDescent="0.2">
      <c r="A6" s="293"/>
      <c r="B6" s="294"/>
      <c r="C6" s="295"/>
      <c r="E6" s="76"/>
      <c r="F6" s="76"/>
      <c r="G6" s="76"/>
      <c r="H6" s="76"/>
      <c r="I6" s="76"/>
      <c r="J6" s="161"/>
      <c r="K6" s="161"/>
      <c r="L6" s="162"/>
    </row>
    <row r="7" spans="1:12" ht="13.15" customHeight="1" x14ac:dyDescent="0.2">
      <c r="A7" s="299" t="s">
        <v>181</v>
      </c>
      <c r="B7" s="300"/>
      <c r="C7" s="301"/>
      <c r="E7" s="55"/>
      <c r="F7" s="55"/>
      <c r="G7" s="55"/>
      <c r="H7" s="8"/>
      <c r="I7" s="23"/>
      <c r="J7" s="161"/>
      <c r="K7" s="161"/>
      <c r="L7" s="162"/>
    </row>
    <row r="8" spans="1:12" ht="13.15" customHeight="1" x14ac:dyDescent="0.2">
      <c r="E8" s="56"/>
      <c r="F8" s="56"/>
      <c r="G8" s="56"/>
      <c r="H8" s="8"/>
      <c r="I8" s="23"/>
      <c r="J8" s="161"/>
      <c r="K8" s="161"/>
      <c r="L8" s="162"/>
    </row>
    <row r="9" spans="1:12" ht="13.15" customHeight="1" x14ac:dyDescent="0.2">
      <c r="A9" s="32" t="s">
        <v>182</v>
      </c>
      <c r="E9" s="56"/>
      <c r="F9" s="56"/>
      <c r="G9" s="56"/>
      <c r="H9" s="8"/>
      <c r="I9" s="23"/>
      <c r="J9" s="161"/>
      <c r="K9" s="161"/>
      <c r="L9" s="162"/>
    </row>
    <row r="10" spans="1:12" ht="13.15" customHeight="1" x14ac:dyDescent="0.2">
      <c r="A10" s="187" t="s">
        <v>183</v>
      </c>
      <c r="B10" s="187" t="s">
        <v>184</v>
      </c>
      <c r="C10" s="110" t="s">
        <v>179</v>
      </c>
      <c r="E10" s="56"/>
      <c r="F10" s="56"/>
      <c r="G10" s="56"/>
      <c r="H10" s="8"/>
      <c r="I10" s="23"/>
      <c r="J10" s="161"/>
      <c r="K10" s="161"/>
      <c r="L10" s="162"/>
    </row>
    <row r="11" spans="1:12" ht="13.15" customHeight="1" x14ac:dyDescent="0.2">
      <c r="A11" s="72" t="s">
        <v>352</v>
      </c>
      <c r="B11" s="34" t="s">
        <v>228</v>
      </c>
      <c r="C11" s="34"/>
      <c r="E11" s="27"/>
      <c r="F11" s="27"/>
      <c r="G11" s="163"/>
      <c r="H11" s="29"/>
      <c r="I11" s="29"/>
      <c r="J11" s="161"/>
      <c r="K11" s="161"/>
      <c r="L11" s="162"/>
    </row>
    <row r="12" spans="1:12" ht="13.15" customHeight="1" x14ac:dyDescent="0.2">
      <c r="A12" s="90"/>
      <c r="B12" s="111"/>
      <c r="E12" s="57"/>
      <c r="F12" s="57"/>
      <c r="G12" s="57"/>
      <c r="H12" s="8"/>
      <c r="I12" s="23"/>
      <c r="J12" s="161"/>
      <c r="K12" s="161"/>
      <c r="L12" s="162"/>
    </row>
    <row r="13" spans="1:12" ht="13.15" customHeight="1" x14ac:dyDescent="0.2">
      <c r="A13" s="32" t="s">
        <v>229</v>
      </c>
      <c r="B13" s="1"/>
      <c r="E13" s="161"/>
      <c r="F13" s="161"/>
      <c r="G13" s="161"/>
      <c r="H13" s="161"/>
      <c r="I13" s="161"/>
      <c r="J13" s="161"/>
      <c r="K13" s="161"/>
      <c r="L13" s="162"/>
    </row>
    <row r="14" spans="1:12" ht="13.15" customHeight="1" x14ac:dyDescent="0.2">
      <c r="A14" s="187" t="s">
        <v>183</v>
      </c>
      <c r="B14" s="187" t="s">
        <v>184</v>
      </c>
      <c r="C14" s="110" t="s">
        <v>179</v>
      </c>
      <c r="E14" s="32" t="s">
        <v>362</v>
      </c>
    </row>
    <row r="15" spans="1:12" ht="13.15" customHeight="1" x14ac:dyDescent="0.2">
      <c r="A15" s="72" t="s">
        <v>81</v>
      </c>
      <c r="B15" s="34" t="s">
        <v>230</v>
      </c>
      <c r="C15" s="34" t="s">
        <v>231</v>
      </c>
      <c r="E15" s="37" t="s">
        <v>373</v>
      </c>
      <c r="G15" s="37" t="s">
        <v>374</v>
      </c>
    </row>
    <row r="16" spans="1:12" ht="13.15" customHeight="1" x14ac:dyDescent="0.2">
      <c r="A16" s="72" t="s">
        <v>82</v>
      </c>
      <c r="B16" s="34" t="s">
        <v>232</v>
      </c>
      <c r="C16" s="34" t="s">
        <v>233</v>
      </c>
    </row>
    <row r="17" spans="1:11" ht="13.15" customHeight="1" x14ac:dyDescent="0.2">
      <c r="A17" s="72" t="s">
        <v>83</v>
      </c>
      <c r="B17" s="34" t="s">
        <v>234</v>
      </c>
      <c r="C17" s="34" t="s">
        <v>235</v>
      </c>
    </row>
    <row r="18" spans="1:11" ht="13.15" customHeight="1" x14ac:dyDescent="0.2">
      <c r="A18" s="90"/>
    </row>
    <row r="19" spans="1:11" ht="13.15" customHeight="1" x14ac:dyDescent="0.2">
      <c r="A19" s="32" t="s">
        <v>362</v>
      </c>
    </row>
    <row r="20" spans="1:11" ht="13.15" customHeight="1" x14ac:dyDescent="0.2">
      <c r="A20" s="187" t="s">
        <v>183</v>
      </c>
      <c r="B20" s="187" t="s">
        <v>184</v>
      </c>
      <c r="C20" s="110" t="s">
        <v>179</v>
      </c>
    </row>
    <row r="21" spans="1:11" ht="13.15" customHeight="1" x14ac:dyDescent="0.2">
      <c r="A21" s="72" t="s">
        <v>358</v>
      </c>
      <c r="B21" s="34" t="s">
        <v>363</v>
      </c>
      <c r="C21" s="34"/>
    </row>
    <row r="22" spans="1:11" ht="13.15" customHeight="1" x14ac:dyDescent="0.2">
      <c r="A22" s="72" t="s">
        <v>359</v>
      </c>
      <c r="B22" s="34" t="s">
        <v>364</v>
      </c>
      <c r="C22" s="34"/>
    </row>
    <row r="23" spans="1:11" ht="13.15" customHeight="1" x14ac:dyDescent="0.2">
      <c r="A23" s="72" t="s">
        <v>360</v>
      </c>
      <c r="B23" s="34" t="s">
        <v>365</v>
      </c>
      <c r="C23" s="34"/>
    </row>
    <row r="24" spans="1:11" ht="13.15" customHeight="1" x14ac:dyDescent="0.2">
      <c r="A24" s="72" t="s">
        <v>361</v>
      </c>
      <c r="B24" s="34" t="s">
        <v>366</v>
      </c>
      <c r="C24" s="34"/>
    </row>
    <row r="25" spans="1:11" ht="13.15" customHeight="1" x14ac:dyDescent="0.2">
      <c r="A25" s="44"/>
    </row>
    <row r="26" spans="1:11" ht="13.15" customHeight="1" x14ac:dyDescent="0.2">
      <c r="A26" s="32" t="s">
        <v>236</v>
      </c>
      <c r="B26" s="1"/>
    </row>
    <row r="27" spans="1:11" ht="13.15" customHeight="1" x14ac:dyDescent="0.2">
      <c r="A27" s="188" t="s">
        <v>183</v>
      </c>
      <c r="B27" s="188" t="s">
        <v>184</v>
      </c>
      <c r="C27" s="110" t="s">
        <v>179</v>
      </c>
      <c r="E27" s="118" t="s">
        <v>241</v>
      </c>
      <c r="F27" s="119" t="s">
        <v>64</v>
      </c>
      <c r="G27" s="114">
        <v>20</v>
      </c>
      <c r="H27" s="114">
        <v>30</v>
      </c>
      <c r="I27" s="114">
        <v>40</v>
      </c>
      <c r="J27" s="114">
        <v>50</v>
      </c>
      <c r="K27" s="114">
        <v>60</v>
      </c>
    </row>
    <row r="28" spans="1:11" ht="13.15" customHeight="1" x14ac:dyDescent="0.2">
      <c r="A28" s="85">
        <v>0</v>
      </c>
      <c r="B28" s="112"/>
      <c r="C28" s="106" t="s">
        <v>237</v>
      </c>
      <c r="E28" s="120" t="s">
        <v>242</v>
      </c>
      <c r="F28" s="117" t="s">
        <v>65</v>
      </c>
      <c r="G28" s="115">
        <v>0.2</v>
      </c>
      <c r="H28" s="115">
        <v>0.35</v>
      </c>
      <c r="I28" s="115">
        <v>0.45</v>
      </c>
      <c r="J28" s="115">
        <v>0.55000000000000004</v>
      </c>
      <c r="K28" s="115">
        <v>0.7</v>
      </c>
    </row>
    <row r="29" spans="1:11" ht="13.15" customHeight="1" x14ac:dyDescent="0.2">
      <c r="A29" s="33" t="s">
        <v>32</v>
      </c>
      <c r="B29" s="112"/>
      <c r="C29" s="106" t="s">
        <v>238</v>
      </c>
      <c r="E29" s="121" t="s">
        <v>243</v>
      </c>
      <c r="F29" s="117" t="s">
        <v>66</v>
      </c>
      <c r="G29" s="116">
        <v>2.94</v>
      </c>
      <c r="H29" s="116">
        <v>2.04</v>
      </c>
      <c r="I29" s="116">
        <v>1.69</v>
      </c>
      <c r="J29" s="116">
        <v>1.45</v>
      </c>
      <c r="K29" s="116">
        <v>1.19</v>
      </c>
    </row>
    <row r="30" spans="1:11" ht="13.15" customHeight="1" x14ac:dyDescent="0.2">
      <c r="A30" s="33" t="s">
        <v>17</v>
      </c>
      <c r="B30" s="34"/>
      <c r="C30" s="106" t="s">
        <v>239</v>
      </c>
      <c r="E30" s="121" t="s">
        <v>244</v>
      </c>
      <c r="F30" s="117" t="s">
        <v>67</v>
      </c>
      <c r="G30" s="116">
        <v>0.16</v>
      </c>
      <c r="H30" s="116">
        <v>0.24</v>
      </c>
      <c r="I30" s="116">
        <v>0.32</v>
      </c>
      <c r="J30" s="116">
        <v>0.4</v>
      </c>
      <c r="K30" s="116">
        <v>0.48</v>
      </c>
    </row>
    <row r="31" spans="1:11" ht="13.15" customHeight="1" x14ac:dyDescent="0.2">
      <c r="A31" s="33" t="s">
        <v>18</v>
      </c>
      <c r="B31" s="34"/>
      <c r="C31" s="106" t="s">
        <v>239</v>
      </c>
    </row>
    <row r="32" spans="1:11" ht="13.15" customHeight="1" x14ac:dyDescent="0.2">
      <c r="A32" s="33" t="s">
        <v>19</v>
      </c>
      <c r="B32" s="34"/>
      <c r="C32" s="106" t="s">
        <v>239</v>
      </c>
      <c r="F32" s="113"/>
    </row>
    <row r="33" spans="1:7" ht="13.15" customHeight="1" x14ac:dyDescent="0.2">
      <c r="A33" s="33" t="s">
        <v>20</v>
      </c>
      <c r="B33" s="34"/>
      <c r="C33" s="106" t="s">
        <v>239</v>
      </c>
      <c r="G33" s="43"/>
    </row>
    <row r="34" spans="1:7" ht="13.15" customHeight="1" x14ac:dyDescent="0.2">
      <c r="A34" s="50"/>
    </row>
    <row r="35" spans="1:7" ht="13.15" customHeight="1" x14ac:dyDescent="0.2">
      <c r="A35" s="32" t="s">
        <v>240</v>
      </c>
      <c r="B35" s="1"/>
      <c r="E35" s="32" t="s">
        <v>240</v>
      </c>
    </row>
    <row r="36" spans="1:7" ht="13.15" customHeight="1" x14ac:dyDescent="0.2">
      <c r="A36" s="188" t="s">
        <v>183</v>
      </c>
      <c r="B36" s="188" t="s">
        <v>184</v>
      </c>
      <c r="C36" s="110" t="s">
        <v>179</v>
      </c>
    </row>
    <row r="37" spans="1:7" ht="13.15" customHeight="1" x14ac:dyDescent="0.2">
      <c r="A37" s="102">
        <v>20</v>
      </c>
      <c r="B37" s="103" t="s">
        <v>37</v>
      </c>
      <c r="C37" s="106" t="s">
        <v>23</v>
      </c>
      <c r="D37"/>
    </row>
    <row r="38" spans="1:7" ht="13.15" customHeight="1" x14ac:dyDescent="0.2">
      <c r="A38" s="104">
        <v>25</v>
      </c>
      <c r="B38" s="103" t="s">
        <v>38</v>
      </c>
      <c r="C38" s="106" t="s">
        <v>24</v>
      </c>
      <c r="D38"/>
    </row>
    <row r="39" spans="1:7" ht="13.15" customHeight="1" x14ac:dyDescent="0.2">
      <c r="A39" s="104">
        <v>30</v>
      </c>
      <c r="B39" s="103" t="s">
        <v>39</v>
      </c>
      <c r="C39" s="106" t="s">
        <v>25</v>
      </c>
      <c r="D39"/>
    </row>
    <row r="40" spans="1:7" ht="13.15" customHeight="1" x14ac:dyDescent="0.2">
      <c r="A40" s="104">
        <v>35</v>
      </c>
      <c r="B40" s="103" t="s">
        <v>40</v>
      </c>
      <c r="C40" s="106" t="s">
        <v>26</v>
      </c>
      <c r="D40"/>
    </row>
    <row r="41" spans="1:7" ht="13.15" customHeight="1" x14ac:dyDescent="0.2">
      <c r="A41" s="104">
        <v>40</v>
      </c>
      <c r="B41" s="103" t="s">
        <v>41</v>
      </c>
      <c r="C41" s="106" t="s">
        <v>27</v>
      </c>
      <c r="D41"/>
    </row>
    <row r="42" spans="1:7" ht="13.15" customHeight="1" x14ac:dyDescent="0.2">
      <c r="A42" s="104">
        <v>45</v>
      </c>
      <c r="B42" s="103" t="s">
        <v>147</v>
      </c>
      <c r="C42" s="106" t="s">
        <v>148</v>
      </c>
      <c r="D42"/>
    </row>
    <row r="43" spans="1:7" ht="13.15" customHeight="1" x14ac:dyDescent="0.2"/>
    <row r="44" spans="1:7" ht="13.15" customHeight="1" x14ac:dyDescent="0.2">
      <c r="A44" s="32" t="s">
        <v>246</v>
      </c>
      <c r="E44" s="32" t="s">
        <v>246</v>
      </c>
    </row>
    <row r="45" spans="1:7" ht="13.15" customHeight="1" x14ac:dyDescent="0.2">
      <c r="A45" s="188" t="s">
        <v>183</v>
      </c>
      <c r="B45" s="188" t="s">
        <v>184</v>
      </c>
      <c r="C45" s="110" t="s">
        <v>179</v>
      </c>
    </row>
    <row r="46" spans="1:7" ht="13.15" customHeight="1" x14ac:dyDescent="0.2">
      <c r="A46" s="88" t="s">
        <v>151</v>
      </c>
      <c r="B46" s="106" t="s">
        <v>245</v>
      </c>
      <c r="C46" s="106" t="s">
        <v>237</v>
      </c>
    </row>
    <row r="47" spans="1:7" ht="13.15" customHeight="1" x14ac:dyDescent="0.2">
      <c r="A47" s="102" t="s">
        <v>150</v>
      </c>
      <c r="B47" s="103" t="s">
        <v>81</v>
      </c>
      <c r="C47" s="106" t="s">
        <v>238</v>
      </c>
    </row>
    <row r="48" spans="1:7" ht="13.15" customHeight="1" x14ac:dyDescent="0.2">
      <c r="A48" s="104" t="s">
        <v>86</v>
      </c>
      <c r="B48" s="105" t="s">
        <v>90</v>
      </c>
      <c r="C48" s="106" t="s">
        <v>239</v>
      </c>
    </row>
    <row r="49" spans="1:3" ht="13.15" customHeight="1" x14ac:dyDescent="0.2">
      <c r="A49" s="104" t="s">
        <v>87</v>
      </c>
      <c r="B49" s="105" t="s">
        <v>91</v>
      </c>
      <c r="C49" s="106" t="s">
        <v>239</v>
      </c>
    </row>
    <row r="50" spans="1:3" ht="13.15" customHeight="1" x14ac:dyDescent="0.2">
      <c r="A50" s="104" t="s">
        <v>88</v>
      </c>
      <c r="B50" s="105" t="s">
        <v>92</v>
      </c>
      <c r="C50" s="106" t="s">
        <v>239</v>
      </c>
    </row>
    <row r="51" spans="1:3" ht="13.15" customHeight="1" x14ac:dyDescent="0.2">
      <c r="A51" s="104" t="s">
        <v>89</v>
      </c>
      <c r="B51" s="105" t="s">
        <v>93</v>
      </c>
      <c r="C51" s="106" t="s">
        <v>239</v>
      </c>
    </row>
    <row r="52" spans="1:3" ht="13.15" customHeight="1" x14ac:dyDescent="0.2"/>
    <row r="53" spans="1:3" ht="13.15" customHeight="1" x14ac:dyDescent="0.2">
      <c r="A53" s="32" t="s">
        <v>247</v>
      </c>
    </row>
    <row r="54" spans="1:3" ht="13.15" customHeight="1" x14ac:dyDescent="0.2">
      <c r="A54" s="188" t="s">
        <v>183</v>
      </c>
      <c r="B54" s="188" t="s">
        <v>184</v>
      </c>
      <c r="C54" s="110" t="s">
        <v>179</v>
      </c>
    </row>
    <row r="55" spans="1:3" ht="13.15" customHeight="1" x14ac:dyDescent="0.2">
      <c r="A55" s="88">
        <v>0</v>
      </c>
      <c r="B55" s="103" t="s">
        <v>248</v>
      </c>
      <c r="C55" s="106"/>
    </row>
    <row r="56" spans="1:3" ht="13.15" customHeight="1" x14ac:dyDescent="0.2">
      <c r="A56" s="208">
        <v>1013</v>
      </c>
      <c r="B56" s="209" t="s">
        <v>249</v>
      </c>
      <c r="C56" s="106"/>
    </row>
    <row r="57" spans="1:3" ht="13.15" customHeight="1" x14ac:dyDescent="0.2">
      <c r="A57" s="208">
        <v>1015</v>
      </c>
      <c r="B57" s="209" t="s">
        <v>250</v>
      </c>
      <c r="C57" s="106"/>
    </row>
    <row r="58" spans="1:3" ht="13.15" customHeight="1" x14ac:dyDescent="0.2">
      <c r="A58" s="208">
        <v>1019</v>
      </c>
      <c r="B58" s="209" t="s">
        <v>375</v>
      </c>
      <c r="C58" s="106"/>
    </row>
    <row r="59" spans="1:3" ht="13.15" customHeight="1" x14ac:dyDescent="0.2">
      <c r="A59" s="208">
        <v>3004</v>
      </c>
      <c r="B59" s="209" t="s">
        <v>251</v>
      </c>
      <c r="C59" s="106"/>
    </row>
    <row r="60" spans="1:3" ht="13.15" customHeight="1" x14ac:dyDescent="0.2">
      <c r="A60" s="208">
        <v>3005</v>
      </c>
      <c r="B60" s="209" t="s">
        <v>252</v>
      </c>
      <c r="C60" s="106"/>
    </row>
    <row r="61" spans="1:3" ht="13.15" customHeight="1" x14ac:dyDescent="0.2">
      <c r="A61" s="208">
        <v>6009</v>
      </c>
      <c r="B61" s="209" t="s">
        <v>253</v>
      </c>
      <c r="C61" s="106"/>
    </row>
    <row r="62" spans="1:3" ht="13.15" customHeight="1" x14ac:dyDescent="0.2">
      <c r="A62" s="208">
        <v>7015</v>
      </c>
      <c r="B62" s="209" t="s">
        <v>254</v>
      </c>
      <c r="C62" s="106"/>
    </row>
    <row r="63" spans="1:3" ht="13.15" customHeight="1" x14ac:dyDescent="0.2">
      <c r="A63" s="208">
        <v>7016</v>
      </c>
      <c r="B63" s="209" t="s">
        <v>255</v>
      </c>
      <c r="C63" s="106"/>
    </row>
    <row r="64" spans="1:3" ht="13.15" customHeight="1" x14ac:dyDescent="0.2">
      <c r="A64" s="208" t="s">
        <v>128</v>
      </c>
      <c r="B64" s="209" t="s">
        <v>256</v>
      </c>
      <c r="C64" s="106"/>
    </row>
    <row r="65" spans="1:3" ht="13.15" customHeight="1" x14ac:dyDescent="0.2">
      <c r="A65" s="208" t="s">
        <v>131</v>
      </c>
      <c r="B65" s="209" t="s">
        <v>257</v>
      </c>
      <c r="C65" s="106"/>
    </row>
    <row r="66" spans="1:3" ht="13.15" customHeight="1" x14ac:dyDescent="0.2">
      <c r="A66" s="208">
        <v>7021</v>
      </c>
      <c r="B66" s="209" t="s">
        <v>258</v>
      </c>
      <c r="C66" s="106"/>
    </row>
    <row r="67" spans="1:3" ht="13.15" customHeight="1" x14ac:dyDescent="0.2">
      <c r="A67" s="208">
        <v>7022</v>
      </c>
      <c r="B67" s="209" t="s">
        <v>259</v>
      </c>
      <c r="C67" s="106"/>
    </row>
    <row r="68" spans="1:3" ht="13.15" customHeight="1" x14ac:dyDescent="0.2">
      <c r="A68" s="208">
        <v>7024</v>
      </c>
      <c r="B68" s="209" t="s">
        <v>260</v>
      </c>
      <c r="C68" s="106"/>
    </row>
    <row r="69" spans="1:3" ht="13.15" customHeight="1" x14ac:dyDescent="0.2">
      <c r="A69" s="208">
        <v>7035</v>
      </c>
      <c r="B69" s="209" t="s">
        <v>261</v>
      </c>
      <c r="C69" s="106"/>
    </row>
    <row r="70" spans="1:3" ht="13.15" customHeight="1" x14ac:dyDescent="0.2">
      <c r="A70" s="208">
        <v>7037</v>
      </c>
      <c r="B70" s="209" t="s">
        <v>376</v>
      </c>
      <c r="C70" s="106"/>
    </row>
    <row r="71" spans="1:3" ht="13.15" customHeight="1" x14ac:dyDescent="0.2">
      <c r="A71" s="208">
        <v>7038</v>
      </c>
      <c r="B71" s="209" t="s">
        <v>262</v>
      </c>
      <c r="C71" s="106"/>
    </row>
    <row r="72" spans="1:3" ht="13.15" customHeight="1" x14ac:dyDescent="0.2">
      <c r="A72" s="208">
        <v>7039</v>
      </c>
      <c r="B72" s="209" t="s">
        <v>263</v>
      </c>
      <c r="C72" s="106"/>
    </row>
    <row r="73" spans="1:3" ht="13.15" customHeight="1" x14ac:dyDescent="0.2">
      <c r="A73" s="208">
        <v>7040</v>
      </c>
      <c r="B73" s="209" t="s">
        <v>264</v>
      </c>
      <c r="C73" s="106"/>
    </row>
    <row r="74" spans="1:3" ht="13.15" customHeight="1" x14ac:dyDescent="0.2">
      <c r="A74" s="208">
        <v>7044</v>
      </c>
      <c r="B74" s="209" t="s">
        <v>377</v>
      </c>
      <c r="C74" s="106"/>
    </row>
    <row r="75" spans="1:3" ht="13.15" customHeight="1" x14ac:dyDescent="0.2">
      <c r="A75" s="208">
        <v>7048</v>
      </c>
      <c r="B75" s="209" t="s">
        <v>265</v>
      </c>
      <c r="C75" s="106"/>
    </row>
    <row r="76" spans="1:3" ht="13.15" customHeight="1" x14ac:dyDescent="0.2">
      <c r="A76" s="208">
        <v>8012</v>
      </c>
      <c r="B76" s="209" t="s">
        <v>266</v>
      </c>
      <c r="C76" s="106"/>
    </row>
    <row r="77" spans="1:3" ht="13.15" customHeight="1" x14ac:dyDescent="0.2">
      <c r="A77" s="208">
        <v>8014</v>
      </c>
      <c r="B77" s="209" t="s">
        <v>267</v>
      </c>
      <c r="C77" s="106"/>
    </row>
    <row r="78" spans="1:3" ht="13.15" customHeight="1" x14ac:dyDescent="0.2">
      <c r="A78" s="208" t="s">
        <v>378</v>
      </c>
      <c r="B78" s="209" t="s">
        <v>379</v>
      </c>
      <c r="C78" s="106"/>
    </row>
    <row r="79" spans="1:3" ht="13.15" customHeight="1" x14ac:dyDescent="0.2">
      <c r="A79" s="208" t="s">
        <v>380</v>
      </c>
      <c r="B79" s="209" t="s">
        <v>381</v>
      </c>
      <c r="C79" s="106"/>
    </row>
    <row r="80" spans="1:3" ht="13.15" customHeight="1" x14ac:dyDescent="0.2">
      <c r="A80" s="208">
        <v>8019</v>
      </c>
      <c r="B80" s="209" t="s">
        <v>268</v>
      </c>
      <c r="C80" s="106"/>
    </row>
    <row r="81" spans="1:3" ht="13.15" customHeight="1" x14ac:dyDescent="0.2">
      <c r="A81" s="208" t="s">
        <v>382</v>
      </c>
      <c r="B81" s="209" t="s">
        <v>269</v>
      </c>
      <c r="C81" s="106"/>
    </row>
    <row r="82" spans="1:3" ht="13.15" customHeight="1" x14ac:dyDescent="0.2">
      <c r="A82" s="208">
        <v>9004</v>
      </c>
      <c r="B82" s="209" t="s">
        <v>270</v>
      </c>
      <c r="C82" s="106"/>
    </row>
    <row r="83" spans="1:3" ht="13.15" customHeight="1" x14ac:dyDescent="0.2">
      <c r="A83" s="208">
        <v>9005</v>
      </c>
      <c r="B83" s="209" t="s">
        <v>271</v>
      </c>
      <c r="C83" s="106"/>
    </row>
    <row r="84" spans="1:3" ht="13.15" customHeight="1" x14ac:dyDescent="0.2">
      <c r="A84" s="208" t="s">
        <v>116</v>
      </c>
      <c r="B84" s="209" t="s">
        <v>383</v>
      </c>
      <c r="C84" s="106"/>
    </row>
    <row r="85" spans="1:3" ht="13.15" customHeight="1" x14ac:dyDescent="0.2">
      <c r="A85" s="208" t="s">
        <v>117</v>
      </c>
      <c r="B85" s="209" t="s">
        <v>384</v>
      </c>
      <c r="C85" s="106"/>
    </row>
    <row r="86" spans="1:3" ht="13.15" customHeight="1" x14ac:dyDescent="0.2">
      <c r="A86" s="208" t="s">
        <v>385</v>
      </c>
      <c r="B86" s="209" t="s">
        <v>272</v>
      </c>
      <c r="C86" s="106"/>
    </row>
    <row r="87" spans="1:3" ht="13.15" customHeight="1" x14ac:dyDescent="0.2">
      <c r="A87" s="208" t="s">
        <v>386</v>
      </c>
      <c r="B87" s="209" t="s">
        <v>387</v>
      </c>
      <c r="C87" s="106"/>
    </row>
    <row r="88" spans="1:3" ht="13.15" customHeight="1" x14ac:dyDescent="0.2">
      <c r="A88" s="208" t="s">
        <v>130</v>
      </c>
      <c r="B88" s="209" t="s">
        <v>273</v>
      </c>
      <c r="C88" s="106"/>
    </row>
    <row r="89" spans="1:3" ht="13.15" customHeight="1" x14ac:dyDescent="0.2">
      <c r="A89" s="208">
        <v>9007</v>
      </c>
      <c r="B89" s="209" t="s">
        <v>274</v>
      </c>
      <c r="C89" s="106"/>
    </row>
    <row r="90" spans="1:3" ht="13.15" customHeight="1" x14ac:dyDescent="0.2">
      <c r="A90" s="208" t="s">
        <v>388</v>
      </c>
      <c r="B90" s="209" t="s">
        <v>389</v>
      </c>
      <c r="C90" s="106"/>
    </row>
    <row r="91" spans="1:3" ht="13.15" customHeight="1" x14ac:dyDescent="0.2">
      <c r="A91" s="208" t="s">
        <v>390</v>
      </c>
      <c r="B91" s="209" t="s">
        <v>391</v>
      </c>
      <c r="C91" s="106"/>
    </row>
    <row r="92" spans="1:3" ht="13.15" customHeight="1" x14ac:dyDescent="0.2">
      <c r="A92" s="208">
        <v>9010</v>
      </c>
      <c r="B92" s="209" t="s">
        <v>275</v>
      </c>
      <c r="C92" s="106"/>
    </row>
    <row r="93" spans="1:3" ht="13.15" customHeight="1" x14ac:dyDescent="0.2">
      <c r="A93" s="208" t="s">
        <v>392</v>
      </c>
      <c r="B93" s="209" t="s">
        <v>393</v>
      </c>
      <c r="C93" s="106"/>
    </row>
    <row r="94" spans="1:3" ht="13.15" customHeight="1" x14ac:dyDescent="0.2">
      <c r="A94" s="208" t="s">
        <v>394</v>
      </c>
      <c r="B94" s="209" t="s">
        <v>395</v>
      </c>
      <c r="C94" s="106"/>
    </row>
    <row r="95" spans="1:3" ht="13.15" customHeight="1" x14ac:dyDescent="0.2">
      <c r="A95" s="208">
        <v>9016</v>
      </c>
      <c r="B95" s="209" t="s">
        <v>276</v>
      </c>
      <c r="C95" s="106"/>
    </row>
    <row r="96" spans="1:3" ht="13.15" customHeight="1" x14ac:dyDescent="0.2">
      <c r="A96" s="208" t="s">
        <v>396</v>
      </c>
      <c r="B96" s="209" t="s">
        <v>397</v>
      </c>
      <c r="C96" s="106"/>
    </row>
    <row r="97" spans="1:3" ht="13.15" customHeight="1" x14ac:dyDescent="0.2">
      <c r="A97" s="208" t="s">
        <v>129</v>
      </c>
      <c r="B97" s="209" t="s">
        <v>277</v>
      </c>
      <c r="C97" s="106"/>
    </row>
    <row r="98" spans="1:3" ht="13.15" customHeight="1" x14ac:dyDescent="0.2">
      <c r="A98" s="208" t="s">
        <v>99</v>
      </c>
      <c r="B98" s="209" t="s">
        <v>278</v>
      </c>
      <c r="C98" s="106"/>
    </row>
    <row r="99" spans="1:3" ht="13.15" customHeight="1" x14ac:dyDescent="0.2">
      <c r="A99" s="208" t="s">
        <v>98</v>
      </c>
      <c r="B99" s="209" t="s">
        <v>279</v>
      </c>
      <c r="C99" s="106"/>
    </row>
    <row r="100" spans="1:3" ht="13.15" customHeight="1" x14ac:dyDescent="0.2">
      <c r="A100" s="208" t="s">
        <v>115</v>
      </c>
      <c r="B100" s="194" t="s">
        <v>280</v>
      </c>
      <c r="C100" s="106"/>
    </row>
    <row r="101" spans="1:3" ht="13.15" customHeight="1" x14ac:dyDescent="0.2">
      <c r="A101" s="208" t="s">
        <v>97</v>
      </c>
      <c r="B101" s="209" t="s">
        <v>132</v>
      </c>
      <c r="C101" s="106"/>
    </row>
    <row r="102" spans="1:3" ht="13.15" customHeight="1" x14ac:dyDescent="0.2">
      <c r="A102" s="88" t="s">
        <v>34</v>
      </c>
      <c r="B102" s="103" t="s">
        <v>281</v>
      </c>
      <c r="C102" s="106"/>
    </row>
    <row r="103" spans="1:3" ht="13.15" customHeight="1" x14ac:dyDescent="0.2">
      <c r="A103" s="88" t="s">
        <v>100</v>
      </c>
      <c r="B103" s="103" t="s">
        <v>282</v>
      </c>
      <c r="C103" s="195" t="s">
        <v>283</v>
      </c>
    </row>
    <row r="104" spans="1:3" ht="13.15" customHeight="1" x14ac:dyDescent="0.2">
      <c r="A104" s="88" t="s">
        <v>101</v>
      </c>
      <c r="B104" s="103" t="s">
        <v>284</v>
      </c>
      <c r="C104" s="195" t="s">
        <v>283</v>
      </c>
    </row>
    <row r="105" spans="1:3" ht="13.15" customHeight="1" x14ac:dyDescent="0.2">
      <c r="A105" s="88" t="s">
        <v>102</v>
      </c>
      <c r="B105" s="103" t="s">
        <v>285</v>
      </c>
      <c r="C105" s="195" t="s">
        <v>283</v>
      </c>
    </row>
    <row r="106" spans="1:3" ht="13.15" customHeight="1" x14ac:dyDescent="0.2">
      <c r="A106" s="88" t="s">
        <v>103</v>
      </c>
      <c r="B106" s="103" t="s">
        <v>286</v>
      </c>
      <c r="C106" s="195" t="s">
        <v>283</v>
      </c>
    </row>
    <row r="107" spans="1:3" ht="13.15" customHeight="1" x14ac:dyDescent="0.2">
      <c r="A107" s="88" t="s">
        <v>104</v>
      </c>
      <c r="B107" s="103" t="s">
        <v>287</v>
      </c>
      <c r="C107" s="195" t="s">
        <v>283</v>
      </c>
    </row>
    <row r="108" spans="1:3" ht="13.15" customHeight="1" x14ac:dyDescent="0.2">
      <c r="A108" s="88" t="s">
        <v>110</v>
      </c>
      <c r="B108" s="103" t="s">
        <v>288</v>
      </c>
      <c r="C108" s="195" t="s">
        <v>283</v>
      </c>
    </row>
    <row r="109" spans="1:3" ht="13.15" customHeight="1" x14ac:dyDescent="0.2">
      <c r="A109" s="88" t="s">
        <v>111</v>
      </c>
      <c r="B109" s="103" t="s">
        <v>289</v>
      </c>
      <c r="C109" s="195" t="s">
        <v>283</v>
      </c>
    </row>
    <row r="110" spans="1:3" ht="13.15" customHeight="1" x14ac:dyDescent="0.2">
      <c r="A110" s="88" t="s">
        <v>105</v>
      </c>
      <c r="B110" s="103" t="s">
        <v>290</v>
      </c>
      <c r="C110" s="195" t="s">
        <v>283</v>
      </c>
    </row>
    <row r="111" spans="1:3" ht="13.15" customHeight="1" x14ac:dyDescent="0.2">
      <c r="A111" s="88" t="s">
        <v>119</v>
      </c>
      <c r="B111" s="103" t="s">
        <v>291</v>
      </c>
      <c r="C111" s="195" t="s">
        <v>283</v>
      </c>
    </row>
    <row r="112" spans="1:3" ht="13.15" customHeight="1" x14ac:dyDescent="0.2">
      <c r="A112" s="88" t="s">
        <v>107</v>
      </c>
      <c r="B112" s="103" t="s">
        <v>292</v>
      </c>
      <c r="C112" s="195" t="s">
        <v>283</v>
      </c>
    </row>
    <row r="113" spans="1:3" ht="13.15" customHeight="1" x14ac:dyDescent="0.2">
      <c r="A113" s="88" t="s">
        <v>120</v>
      </c>
      <c r="B113" s="103" t="s">
        <v>293</v>
      </c>
      <c r="C113" s="195" t="s">
        <v>283</v>
      </c>
    </row>
    <row r="114" spans="1:3" ht="13.15" customHeight="1" x14ac:dyDescent="0.2">
      <c r="A114" s="88" t="s">
        <v>121</v>
      </c>
      <c r="B114" s="103" t="s">
        <v>294</v>
      </c>
      <c r="C114" s="195" t="s">
        <v>283</v>
      </c>
    </row>
    <row r="115" spans="1:3" ht="13.15" customHeight="1" x14ac:dyDescent="0.2">
      <c r="A115" s="88" t="s">
        <v>108</v>
      </c>
      <c r="B115" s="103" t="s">
        <v>295</v>
      </c>
      <c r="C115" s="195" t="s">
        <v>283</v>
      </c>
    </row>
    <row r="116" spans="1:3" ht="13.15" customHeight="1" x14ac:dyDescent="0.2">
      <c r="A116" s="88" t="s">
        <v>123</v>
      </c>
      <c r="B116" s="103" t="s">
        <v>296</v>
      </c>
      <c r="C116" s="195" t="s">
        <v>283</v>
      </c>
    </row>
    <row r="117" spans="1:3" ht="13.15" customHeight="1" x14ac:dyDescent="0.2">
      <c r="A117" s="88" t="s">
        <v>109</v>
      </c>
      <c r="B117" s="103" t="s">
        <v>297</v>
      </c>
      <c r="C117" s="195" t="s">
        <v>283</v>
      </c>
    </row>
    <row r="118" spans="1:3" ht="13.15" customHeight="1" x14ac:dyDescent="0.2">
      <c r="A118" s="88" t="s">
        <v>106</v>
      </c>
      <c r="B118" s="103" t="s">
        <v>298</v>
      </c>
      <c r="C118" s="195" t="s">
        <v>283</v>
      </c>
    </row>
    <row r="119" spans="1:3" ht="13.15" customHeight="1" x14ac:dyDescent="0.2">
      <c r="A119" s="88" t="s">
        <v>112</v>
      </c>
      <c r="B119" s="103" t="s">
        <v>299</v>
      </c>
      <c r="C119" s="195" t="s">
        <v>283</v>
      </c>
    </row>
    <row r="120" spans="1:3" ht="13.15" customHeight="1" x14ac:dyDescent="0.2">
      <c r="A120" s="88" t="s">
        <v>113</v>
      </c>
      <c r="B120" s="103" t="s">
        <v>300</v>
      </c>
      <c r="C120" s="195" t="s">
        <v>283</v>
      </c>
    </row>
    <row r="121" spans="1:3" ht="13.15" customHeight="1" x14ac:dyDescent="0.2">
      <c r="A121" s="88" t="s">
        <v>122</v>
      </c>
      <c r="B121" s="103" t="s">
        <v>301</v>
      </c>
      <c r="C121" s="195" t="s">
        <v>283</v>
      </c>
    </row>
    <row r="122" spans="1:3" ht="13.15" customHeight="1" x14ac:dyDescent="0.2">
      <c r="A122" s="88" t="s">
        <v>124</v>
      </c>
      <c r="B122" s="103" t="s">
        <v>302</v>
      </c>
      <c r="C122" s="195" t="s">
        <v>283</v>
      </c>
    </row>
    <row r="123" spans="1:3" ht="13.15" customHeight="1" x14ac:dyDescent="0.2">
      <c r="A123" s="88" t="s">
        <v>125</v>
      </c>
      <c r="B123" s="103" t="s">
        <v>303</v>
      </c>
      <c r="C123" s="195" t="s">
        <v>283</v>
      </c>
    </row>
    <row r="124" spans="1:3" ht="13.15" customHeight="1" x14ac:dyDescent="0.2">
      <c r="A124" s="88" t="s">
        <v>126</v>
      </c>
      <c r="B124" s="103" t="s">
        <v>304</v>
      </c>
      <c r="C124" s="195" t="s">
        <v>283</v>
      </c>
    </row>
    <row r="125" spans="1:3" ht="13.15" customHeight="1" x14ac:dyDescent="0.2">
      <c r="A125" s="88" t="s">
        <v>127</v>
      </c>
      <c r="B125" s="103" t="s">
        <v>305</v>
      </c>
      <c r="C125" s="195" t="s">
        <v>283</v>
      </c>
    </row>
    <row r="126" spans="1:3" ht="13.15" customHeight="1" x14ac:dyDescent="0.2">
      <c r="A126" s="88" t="s">
        <v>114</v>
      </c>
      <c r="B126" s="103" t="s">
        <v>306</v>
      </c>
      <c r="C126" s="195" t="s">
        <v>283</v>
      </c>
    </row>
    <row r="127" spans="1:3" ht="13.15" customHeight="1" x14ac:dyDescent="0.2">
      <c r="A127" s="88" t="s">
        <v>118</v>
      </c>
      <c r="B127" s="34" t="s">
        <v>307</v>
      </c>
      <c r="C127" s="195" t="s">
        <v>283</v>
      </c>
    </row>
    <row r="128" spans="1:3" ht="13.15" customHeight="1" x14ac:dyDescent="0.2">
      <c r="A128" s="107"/>
      <c r="B128" s="108"/>
      <c r="C128" s="80"/>
    </row>
    <row r="129" spans="1:6" ht="12.6" customHeight="1" x14ac:dyDescent="0.2">
      <c r="A129" s="32" t="s">
        <v>195</v>
      </c>
      <c r="B129" s="1"/>
      <c r="E129" s="302" t="s">
        <v>353</v>
      </c>
      <c r="F129" s="303"/>
    </row>
    <row r="130" spans="1:6" ht="12.6" customHeight="1" x14ac:dyDescent="0.2">
      <c r="A130" s="188" t="s">
        <v>183</v>
      </c>
      <c r="B130" s="188" t="s">
        <v>184</v>
      </c>
      <c r="C130" s="110" t="s">
        <v>179</v>
      </c>
      <c r="E130" s="201" t="s">
        <v>355</v>
      </c>
      <c r="F130" s="201" t="s">
        <v>354</v>
      </c>
    </row>
    <row r="131" spans="1:6" ht="12.6" customHeight="1" x14ac:dyDescent="0.2">
      <c r="A131" s="189">
        <v>120</v>
      </c>
      <c r="B131" s="190" t="s">
        <v>196</v>
      </c>
      <c r="C131" s="106" t="s">
        <v>197</v>
      </c>
      <c r="E131" s="33">
        <v>1199</v>
      </c>
      <c r="F131" s="33">
        <v>2</v>
      </c>
    </row>
    <row r="132" spans="1:6" ht="12.6" customHeight="1" x14ac:dyDescent="0.2">
      <c r="A132" s="191">
        <v>220</v>
      </c>
      <c r="B132" s="190" t="s">
        <v>198</v>
      </c>
      <c r="C132" s="106" t="s">
        <v>199</v>
      </c>
      <c r="E132" s="33">
        <v>1999</v>
      </c>
      <c r="F132" s="33">
        <v>3</v>
      </c>
    </row>
    <row r="133" spans="1:6" x14ac:dyDescent="0.2">
      <c r="E133" s="33">
        <v>2799</v>
      </c>
      <c r="F133" s="33">
        <v>4</v>
      </c>
    </row>
    <row r="134" spans="1:6" x14ac:dyDescent="0.2">
      <c r="A134" s="32" t="s">
        <v>201</v>
      </c>
      <c r="E134" s="33">
        <v>3599</v>
      </c>
      <c r="F134" s="33">
        <v>5</v>
      </c>
    </row>
    <row r="135" spans="1:6" x14ac:dyDescent="0.2">
      <c r="A135" s="188" t="s">
        <v>183</v>
      </c>
      <c r="B135" s="188" t="s">
        <v>184</v>
      </c>
      <c r="C135" s="110" t="s">
        <v>179</v>
      </c>
      <c r="E135" s="33">
        <v>4399</v>
      </c>
      <c r="F135" s="33">
        <v>6</v>
      </c>
    </row>
    <row r="136" spans="1:6" x14ac:dyDescent="0.2">
      <c r="A136" s="102" t="s">
        <v>136</v>
      </c>
      <c r="B136" s="103" t="s">
        <v>202</v>
      </c>
      <c r="C136" s="106"/>
      <c r="E136" s="33">
        <v>5199</v>
      </c>
      <c r="F136" s="33">
        <v>7</v>
      </c>
    </row>
    <row r="137" spans="1:6" x14ac:dyDescent="0.2">
      <c r="A137" s="102" t="s">
        <v>137</v>
      </c>
      <c r="B137" s="106" t="s">
        <v>200</v>
      </c>
      <c r="C137" s="106"/>
      <c r="E137" s="33">
        <v>6000</v>
      </c>
      <c r="F137" s="33">
        <v>8</v>
      </c>
    </row>
    <row r="139" spans="1:6" x14ac:dyDescent="0.2">
      <c r="A139" s="32" t="s">
        <v>308</v>
      </c>
    </row>
    <row r="140" spans="1:6" x14ac:dyDescent="0.2">
      <c r="A140" s="188" t="s">
        <v>183</v>
      </c>
      <c r="B140" s="188" t="s">
        <v>184</v>
      </c>
      <c r="C140" s="110" t="s">
        <v>179</v>
      </c>
    </row>
    <row r="141" spans="1:6" x14ac:dyDescent="0.2">
      <c r="A141" s="102">
        <v>0</v>
      </c>
      <c r="B141" s="103" t="s">
        <v>309</v>
      </c>
      <c r="C141" s="106"/>
    </row>
    <row r="142" spans="1:6" x14ac:dyDescent="0.2">
      <c r="A142" s="102" t="s">
        <v>154</v>
      </c>
      <c r="B142" s="106" t="s">
        <v>310</v>
      </c>
      <c r="C142" s="106"/>
    </row>
    <row r="143" spans="1:6" x14ac:dyDescent="0.2">
      <c r="A143" s="102" t="s">
        <v>155</v>
      </c>
      <c r="B143" s="106" t="s">
        <v>311</v>
      </c>
      <c r="C143" s="106"/>
    </row>
    <row r="144" spans="1:6" x14ac:dyDescent="0.2">
      <c r="A144" s="102" t="s">
        <v>156</v>
      </c>
      <c r="B144" s="106" t="s">
        <v>312</v>
      </c>
      <c r="C144" s="106"/>
    </row>
    <row r="145" spans="1:9" x14ac:dyDescent="0.2">
      <c r="A145" s="102" t="s">
        <v>157</v>
      </c>
      <c r="B145" s="106" t="s">
        <v>313</v>
      </c>
      <c r="C145" s="106"/>
      <c r="E145" s="37" t="s">
        <v>204</v>
      </c>
      <c r="I145" s="37" t="s">
        <v>203</v>
      </c>
    </row>
    <row r="146" spans="1:9" x14ac:dyDescent="0.2">
      <c r="A146" s="182"/>
      <c r="B146" s="80"/>
      <c r="C146" s="80"/>
    </row>
    <row r="147" spans="1:9" x14ac:dyDescent="0.2">
      <c r="A147" s="32" t="s">
        <v>314</v>
      </c>
    </row>
    <row r="148" spans="1:9" x14ac:dyDescent="0.2">
      <c r="A148" s="188" t="s">
        <v>183</v>
      </c>
      <c r="B148" s="188" t="s">
        <v>184</v>
      </c>
      <c r="C148" s="110" t="s">
        <v>179</v>
      </c>
    </row>
    <row r="149" spans="1:9" x14ac:dyDescent="0.2">
      <c r="A149" s="72" t="s">
        <v>175</v>
      </c>
      <c r="B149" s="103" t="s">
        <v>315</v>
      </c>
      <c r="C149" s="106"/>
    </row>
    <row r="151" spans="1:9" x14ac:dyDescent="0.2">
      <c r="A151" s="32" t="s">
        <v>408</v>
      </c>
    </row>
    <row r="152" spans="1:9" x14ac:dyDescent="0.2">
      <c r="A152" s="188" t="s">
        <v>183</v>
      </c>
      <c r="B152" s="188" t="s">
        <v>184</v>
      </c>
      <c r="C152" s="110" t="s">
        <v>179</v>
      </c>
    </row>
    <row r="153" spans="1:9" x14ac:dyDescent="0.2">
      <c r="A153" s="72">
        <v>7016</v>
      </c>
      <c r="B153" s="103" t="s">
        <v>406</v>
      </c>
      <c r="C153" s="106"/>
    </row>
    <row r="154" spans="1:9" x14ac:dyDescent="0.2">
      <c r="A154" s="72">
        <v>7038</v>
      </c>
      <c r="B154" s="103" t="s">
        <v>407</v>
      </c>
      <c r="C154" s="106"/>
    </row>
    <row r="156" spans="1:9" x14ac:dyDescent="0.2">
      <c r="A156" s="388" t="s">
        <v>403</v>
      </c>
    </row>
    <row r="157" spans="1:9" x14ac:dyDescent="0.2">
      <c r="A157" s="188" t="s">
        <v>183</v>
      </c>
      <c r="B157" s="188" t="s">
        <v>184</v>
      </c>
      <c r="C157" s="110" t="s">
        <v>179</v>
      </c>
    </row>
    <row r="158" spans="1:9" x14ac:dyDescent="0.2">
      <c r="A158" s="72" t="s">
        <v>400</v>
      </c>
      <c r="B158" s="209" t="s">
        <v>404</v>
      </c>
      <c r="C158" s="106"/>
    </row>
    <row r="159" spans="1:9" x14ac:dyDescent="0.2">
      <c r="A159" s="72" t="s">
        <v>401</v>
      </c>
      <c r="B159" s="389" t="s">
        <v>405</v>
      </c>
      <c r="C159" s="106"/>
    </row>
  </sheetData>
  <sheetProtection algorithmName="SHA-512" hashValue="AiogfjYt5FX8YZE07GDb+AIvVuhUL+dIknAafTGyAU27C0W4LYnf6+oSLoLhbPg+0AhO0Y1XR579XbZWwf6UsQ==" saltValue="0RaMdmmHXUZAHfELcROp7A==" spinCount="100000" sheet="1" objects="1" scenarios="1"/>
  <mergeCells count="4">
    <mergeCell ref="A4:C4"/>
    <mergeCell ref="A5:C6"/>
    <mergeCell ref="A7:C7"/>
    <mergeCell ref="E129:F129"/>
  </mergeCells>
  <conditionalFormatting sqref="A40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C49" sqref="C49"/>
    </sheetView>
  </sheetViews>
  <sheetFormatPr defaultColWidth="9.28515625" defaultRowHeight="12.75" x14ac:dyDescent="0.2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0.42578125" style="18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 x14ac:dyDescent="0.2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3</v>
      </c>
    </row>
    <row r="2" spans="1:16" s="8" customFormat="1" ht="15.7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 x14ac:dyDescent="0.4">
      <c r="A3" s="11" t="s">
        <v>178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 x14ac:dyDescent="0.3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 x14ac:dyDescent="0.3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 x14ac:dyDescent="0.35">
      <c r="A6" s="357" t="s">
        <v>205</v>
      </c>
      <c r="B6" s="358"/>
      <c r="C6" s="358"/>
      <c r="D6" s="358"/>
      <c r="E6" s="358"/>
      <c r="F6" s="358"/>
      <c r="G6" s="359"/>
      <c r="H6" s="83"/>
      <c r="I6" s="126" t="s">
        <v>206</v>
      </c>
      <c r="J6" s="127"/>
      <c r="K6" s="127"/>
      <c r="L6" s="127"/>
      <c r="M6" s="127"/>
      <c r="N6" s="127"/>
      <c r="O6" s="138"/>
      <c r="P6" s="18"/>
    </row>
    <row r="7" spans="1:16" s="17" customFormat="1" ht="15" customHeight="1" thickTop="1" x14ac:dyDescent="0.3">
      <c r="A7" s="354" t="s">
        <v>207</v>
      </c>
      <c r="B7" s="355"/>
      <c r="C7" s="355"/>
      <c r="D7" s="356"/>
      <c r="E7" s="360"/>
      <c r="F7" s="361"/>
      <c r="G7" s="362"/>
      <c r="H7" s="23"/>
      <c r="I7" s="128"/>
      <c r="J7" s="129"/>
      <c r="K7" s="129"/>
      <c r="L7" s="129"/>
      <c r="M7" s="129"/>
      <c r="N7" s="129"/>
      <c r="O7" s="139"/>
    </row>
    <row r="8" spans="1:16" s="17" customFormat="1" ht="15" customHeight="1" x14ac:dyDescent="0.3">
      <c r="A8" s="348"/>
      <c r="B8" s="349"/>
      <c r="C8" s="349"/>
      <c r="D8" s="350"/>
      <c r="E8" s="335"/>
      <c r="F8" s="336"/>
      <c r="G8" s="337"/>
      <c r="H8" s="23"/>
      <c r="I8" s="130" t="s">
        <v>208</v>
      </c>
      <c r="J8" s="131"/>
      <c r="K8" s="131"/>
      <c r="L8" s="131"/>
      <c r="M8" s="131"/>
      <c r="N8" s="131"/>
      <c r="O8" s="140"/>
    </row>
    <row r="9" spans="1:16" s="17" customFormat="1" ht="15" customHeight="1" x14ac:dyDescent="0.3">
      <c r="A9" s="345" t="s">
        <v>209</v>
      </c>
      <c r="B9" s="346"/>
      <c r="C9" s="346"/>
      <c r="D9" s="347"/>
      <c r="E9" s="329"/>
      <c r="F9" s="330"/>
      <c r="G9" s="331"/>
      <c r="H9" s="23"/>
      <c r="I9" s="141" t="s">
        <v>210</v>
      </c>
      <c r="J9" s="177"/>
      <c r="K9" s="133"/>
      <c r="L9" s="133"/>
      <c r="M9" s="133"/>
      <c r="N9" s="133"/>
      <c r="O9" s="133"/>
    </row>
    <row r="10" spans="1:16" s="17" customFormat="1" ht="15" customHeight="1" x14ac:dyDescent="0.3">
      <c r="A10" s="348"/>
      <c r="B10" s="349"/>
      <c r="C10" s="349"/>
      <c r="D10" s="350"/>
      <c r="E10" s="335"/>
      <c r="F10" s="336"/>
      <c r="G10" s="337"/>
      <c r="H10" s="23"/>
      <c r="I10" s="132"/>
      <c r="J10" s="133"/>
      <c r="K10" s="133"/>
      <c r="L10" s="133"/>
      <c r="M10" s="133"/>
      <c r="N10" s="133"/>
      <c r="O10" s="133"/>
    </row>
    <row r="11" spans="1:16" ht="15" customHeight="1" x14ac:dyDescent="0.2">
      <c r="A11" s="345" t="s">
        <v>211</v>
      </c>
      <c r="B11" s="346"/>
      <c r="C11" s="346"/>
      <c r="D11" s="347"/>
      <c r="E11" s="329"/>
      <c r="F11" s="330"/>
      <c r="G11" s="331"/>
      <c r="H11" s="23"/>
      <c r="I11" s="134"/>
      <c r="J11" s="135"/>
      <c r="K11" s="135"/>
      <c r="L11" s="135"/>
      <c r="M11" s="135"/>
      <c r="N11" s="135"/>
      <c r="O11" s="133"/>
    </row>
    <row r="12" spans="1:16" ht="15" customHeight="1" x14ac:dyDescent="0.2">
      <c r="A12" s="348"/>
      <c r="B12" s="349"/>
      <c r="C12" s="349"/>
      <c r="D12" s="350"/>
      <c r="E12" s="335"/>
      <c r="F12" s="336"/>
      <c r="G12" s="337"/>
      <c r="H12" s="23"/>
      <c r="I12" s="141" t="s">
        <v>212</v>
      </c>
      <c r="J12" s="177"/>
      <c r="K12" s="133"/>
      <c r="L12" s="133"/>
      <c r="M12" s="133"/>
      <c r="N12" s="133"/>
      <c r="O12" s="133"/>
    </row>
    <row r="13" spans="1:16" ht="15" customHeight="1" x14ac:dyDescent="0.2">
      <c r="A13" s="345" t="s">
        <v>213</v>
      </c>
      <c r="B13" s="346"/>
      <c r="C13" s="346"/>
      <c r="D13" s="347"/>
      <c r="E13" s="329"/>
      <c r="F13" s="330"/>
      <c r="G13" s="331"/>
      <c r="H13" s="23"/>
      <c r="I13" s="132"/>
      <c r="J13" s="133"/>
      <c r="K13" s="133"/>
      <c r="L13" s="133"/>
      <c r="M13" s="133"/>
      <c r="N13" s="133"/>
      <c r="O13" s="133"/>
    </row>
    <row r="14" spans="1:16" ht="15" customHeight="1" thickBot="1" x14ac:dyDescent="0.25">
      <c r="A14" s="351"/>
      <c r="B14" s="352"/>
      <c r="C14" s="352"/>
      <c r="D14" s="353"/>
      <c r="E14" s="332"/>
      <c r="F14" s="333"/>
      <c r="G14" s="334"/>
      <c r="H14" s="23"/>
      <c r="I14" s="136"/>
      <c r="J14" s="137"/>
      <c r="K14" s="137"/>
      <c r="L14" s="137"/>
      <c r="M14" s="137"/>
      <c r="N14" s="137"/>
      <c r="O14" s="133"/>
    </row>
    <row r="15" spans="1:16" ht="13.9" customHeight="1" thickBot="1" x14ac:dyDescent="0.4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 x14ac:dyDescent="0.2">
      <c r="A16" s="275" t="s">
        <v>214</v>
      </c>
      <c r="B16" s="318" t="s">
        <v>215</v>
      </c>
      <c r="C16" s="273" t="s">
        <v>182</v>
      </c>
      <c r="D16" s="338" t="s">
        <v>185</v>
      </c>
      <c r="E16" s="277" t="s">
        <v>216</v>
      </c>
      <c r="F16" s="278"/>
      <c r="G16" s="279"/>
      <c r="H16" s="341" t="s">
        <v>195</v>
      </c>
      <c r="I16" s="342"/>
      <c r="J16" s="319" t="s">
        <v>201</v>
      </c>
      <c r="K16" s="326" t="s">
        <v>217</v>
      </c>
      <c r="L16" s="76"/>
      <c r="M16" s="76"/>
      <c r="N16" s="76"/>
      <c r="O16" s="76"/>
      <c r="P16" s="79"/>
    </row>
    <row r="17" spans="1:20" ht="13.9" customHeight="1" x14ac:dyDescent="0.2">
      <c r="A17" s="276"/>
      <c r="B17" s="247"/>
      <c r="C17" s="274"/>
      <c r="D17" s="339"/>
      <c r="E17" s="280"/>
      <c r="F17" s="281"/>
      <c r="G17" s="282"/>
      <c r="H17" s="343"/>
      <c r="I17" s="344"/>
      <c r="J17" s="322"/>
      <c r="K17" s="327"/>
      <c r="L17" s="76"/>
      <c r="M17" s="76"/>
      <c r="N17" s="76"/>
      <c r="O17" s="76"/>
      <c r="P17" s="79"/>
    </row>
    <row r="18" spans="1:20" s="21" customFormat="1" ht="36.75" customHeight="1" x14ac:dyDescent="0.2">
      <c r="A18" s="276"/>
      <c r="B18" s="248"/>
      <c r="C18" s="274"/>
      <c r="D18" s="340"/>
      <c r="E18" s="185" t="s">
        <v>218</v>
      </c>
      <c r="F18" s="185" t="s">
        <v>219</v>
      </c>
      <c r="G18" s="185" t="s">
        <v>220</v>
      </c>
      <c r="H18" s="184" t="s">
        <v>221</v>
      </c>
      <c r="I18" s="186" t="s">
        <v>222</v>
      </c>
      <c r="J18" s="250"/>
      <c r="K18" s="328"/>
      <c r="L18" s="76"/>
      <c r="M18" s="76"/>
      <c r="N18" s="76"/>
      <c r="O18" s="76"/>
      <c r="P18" s="79"/>
    </row>
    <row r="19" spans="1:20" ht="15" customHeight="1" x14ac:dyDescent="0.2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24">
        <v>8</v>
      </c>
      <c r="I19" s="125">
        <v>9</v>
      </c>
      <c r="J19" s="125">
        <v>10</v>
      </c>
      <c r="K19" s="53">
        <v>11</v>
      </c>
      <c r="L19" s="27"/>
      <c r="M19" s="27"/>
      <c r="N19" s="27"/>
      <c r="O19" s="27"/>
      <c r="P19" s="79"/>
      <c r="Q19" s="20"/>
    </row>
    <row r="20" spans="1:20" ht="21" customHeight="1" x14ac:dyDescent="0.2">
      <c r="A20" s="145"/>
      <c r="B20" s="146"/>
      <c r="C20" s="96" t="str">
        <f>IF(B$20&gt;=1,"PUR OST N"," ")</f>
        <v xml:space="preserve"> </v>
      </c>
      <c r="D20" s="147"/>
      <c r="E20" s="154"/>
      <c r="F20" s="40"/>
      <c r="G20" s="40"/>
      <c r="H20" s="150"/>
      <c r="I20" s="150"/>
      <c r="J20" s="150"/>
      <c r="K20" s="156"/>
      <c r="L20" s="81"/>
      <c r="M20" s="81"/>
      <c r="N20" s="81"/>
      <c r="O20" s="81"/>
      <c r="P20" s="79"/>
      <c r="Q20" s="23"/>
      <c r="R20" s="23"/>
      <c r="S20" s="23"/>
      <c r="T20" s="23"/>
    </row>
    <row r="21" spans="1:20" ht="21" customHeight="1" x14ac:dyDescent="0.2">
      <c r="A21" s="145"/>
      <c r="B21" s="146"/>
      <c r="C21" s="96" t="str">
        <f>IF(B$21&gt;=1,"PUR OST N"," ")</f>
        <v xml:space="preserve"> </v>
      </c>
      <c r="D21" s="147"/>
      <c r="E21" s="154"/>
      <c r="F21" s="40"/>
      <c r="G21" s="40"/>
      <c r="H21" s="150"/>
      <c r="I21" s="150"/>
      <c r="J21" s="150"/>
      <c r="K21" s="156"/>
      <c r="L21" s="81"/>
      <c r="M21" s="81"/>
      <c r="N21" s="81"/>
      <c r="O21" s="81"/>
      <c r="P21" s="79"/>
      <c r="Q21" s="23"/>
      <c r="R21" s="23"/>
      <c r="S21" s="23"/>
      <c r="T21" s="23"/>
    </row>
    <row r="22" spans="1:20" ht="21" customHeight="1" x14ac:dyDescent="0.2">
      <c r="A22" s="148"/>
      <c r="B22" s="149"/>
      <c r="C22" s="96" t="str">
        <f>IF(B$22&gt;=1,"PUR OST N"," ")</f>
        <v xml:space="preserve"> </v>
      </c>
      <c r="D22" s="150"/>
      <c r="E22" s="154"/>
      <c r="F22" s="40"/>
      <c r="G22" s="40"/>
      <c r="H22" s="150"/>
      <c r="I22" s="150"/>
      <c r="J22" s="150"/>
      <c r="K22" s="156"/>
      <c r="L22" s="81"/>
      <c r="M22" s="81"/>
      <c r="N22" s="81"/>
      <c r="O22" s="81"/>
      <c r="P22" s="79"/>
      <c r="Q22" s="23"/>
      <c r="R22" s="23"/>
      <c r="S22" s="23"/>
      <c r="T22" s="23"/>
    </row>
    <row r="23" spans="1:20" ht="21" customHeight="1" x14ac:dyDescent="0.2">
      <c r="A23" s="148"/>
      <c r="B23" s="149"/>
      <c r="C23" s="96" t="str">
        <f>IF(B$23&gt;=1,"PUR OST N"," ")</f>
        <v xml:space="preserve"> </v>
      </c>
      <c r="D23" s="150"/>
      <c r="E23" s="154"/>
      <c r="F23" s="40"/>
      <c r="G23" s="40"/>
      <c r="H23" s="150"/>
      <c r="I23" s="150"/>
      <c r="J23" s="150"/>
      <c r="K23" s="156"/>
      <c r="L23" s="81"/>
      <c r="M23" s="81"/>
      <c r="N23" s="81"/>
      <c r="O23" s="81"/>
      <c r="P23" s="79"/>
      <c r="Q23" s="23"/>
      <c r="R23" s="23"/>
      <c r="S23" s="23"/>
      <c r="T23" s="23"/>
    </row>
    <row r="24" spans="1:20" ht="21" customHeight="1" x14ac:dyDescent="0.2">
      <c r="A24" s="148"/>
      <c r="B24" s="149"/>
      <c r="C24" s="96" t="str">
        <f>IF(B$24&gt;=1,"PUR OST N"," ")</f>
        <v xml:space="preserve"> </v>
      </c>
      <c r="D24" s="150"/>
      <c r="E24" s="154"/>
      <c r="F24" s="40"/>
      <c r="G24" s="40"/>
      <c r="H24" s="150"/>
      <c r="I24" s="150"/>
      <c r="J24" s="150"/>
      <c r="K24" s="156"/>
      <c r="L24" s="81"/>
      <c r="M24" s="81"/>
      <c r="N24" s="81"/>
      <c r="O24" s="81"/>
      <c r="P24" s="79"/>
      <c r="Q24" s="23"/>
      <c r="R24" s="23"/>
      <c r="S24" s="23"/>
      <c r="T24" s="23"/>
    </row>
    <row r="25" spans="1:20" ht="21" customHeight="1" x14ac:dyDescent="0.2">
      <c r="A25" s="148"/>
      <c r="B25" s="149"/>
      <c r="C25" s="96" t="str">
        <f>IF(B$25&gt;=1,"PUR OST N"," ")</f>
        <v xml:space="preserve"> </v>
      </c>
      <c r="D25" s="150"/>
      <c r="E25" s="154"/>
      <c r="F25" s="40"/>
      <c r="G25" s="40"/>
      <c r="H25" s="150"/>
      <c r="I25" s="150"/>
      <c r="J25" s="150"/>
      <c r="K25" s="156"/>
      <c r="L25" s="81"/>
      <c r="M25" s="81"/>
      <c r="N25" s="81"/>
      <c r="O25" s="81"/>
      <c r="P25" s="79"/>
      <c r="Q25" s="23"/>
      <c r="R25" s="23"/>
      <c r="S25" s="23"/>
      <c r="T25" s="23"/>
    </row>
    <row r="26" spans="1:20" ht="21" customHeight="1" x14ac:dyDescent="0.2">
      <c r="A26" s="148"/>
      <c r="B26" s="149"/>
      <c r="C26" s="96" t="str">
        <f>IF(B$26&gt;=1,"PUR OST N"," ")</f>
        <v xml:space="preserve"> </v>
      </c>
      <c r="D26" s="150"/>
      <c r="E26" s="154"/>
      <c r="F26" s="40"/>
      <c r="G26" s="40"/>
      <c r="H26" s="150"/>
      <c r="I26" s="150"/>
      <c r="J26" s="150"/>
      <c r="K26" s="156"/>
      <c r="L26" s="81"/>
      <c r="M26" s="81"/>
      <c r="N26" s="81"/>
      <c r="O26" s="81"/>
      <c r="P26" s="79"/>
      <c r="Q26" s="23"/>
      <c r="R26" s="23"/>
      <c r="S26" s="23"/>
      <c r="T26" s="23"/>
    </row>
    <row r="27" spans="1:20" ht="21" customHeight="1" x14ac:dyDescent="0.2">
      <c r="A27" s="148"/>
      <c r="B27" s="149"/>
      <c r="C27" s="96" t="str">
        <f>IF(B$27&gt;=1,"PUR OST N"," ")</f>
        <v xml:space="preserve"> </v>
      </c>
      <c r="D27" s="150"/>
      <c r="E27" s="154"/>
      <c r="F27" s="40"/>
      <c r="G27" s="40"/>
      <c r="H27" s="150"/>
      <c r="I27" s="150"/>
      <c r="J27" s="150"/>
      <c r="K27" s="156"/>
      <c r="L27" s="81"/>
      <c r="M27" s="81"/>
      <c r="N27" s="81"/>
      <c r="O27" s="81"/>
      <c r="P27" s="79"/>
      <c r="Q27" s="23"/>
      <c r="R27" s="23"/>
      <c r="S27" s="23"/>
      <c r="T27" s="23"/>
    </row>
    <row r="28" spans="1:20" ht="21" customHeight="1" x14ac:dyDescent="0.2">
      <c r="A28" s="148"/>
      <c r="B28" s="149"/>
      <c r="C28" s="96" t="str">
        <f>IF(B$28&gt;=1,"PUR OST N"," ")</f>
        <v xml:space="preserve"> </v>
      </c>
      <c r="D28" s="150"/>
      <c r="E28" s="154"/>
      <c r="F28" s="40"/>
      <c r="G28" s="40"/>
      <c r="H28" s="150"/>
      <c r="I28" s="150"/>
      <c r="J28" s="150"/>
      <c r="K28" s="156"/>
      <c r="L28" s="81"/>
      <c r="M28" s="81"/>
      <c r="N28" s="81"/>
      <c r="O28" s="81"/>
      <c r="P28" s="79"/>
      <c r="Q28" s="23"/>
      <c r="R28" s="23"/>
      <c r="S28" s="23"/>
      <c r="T28" s="23"/>
    </row>
    <row r="29" spans="1:20" ht="21" customHeight="1" x14ac:dyDescent="0.2">
      <c r="A29" s="148"/>
      <c r="B29" s="149"/>
      <c r="C29" s="96" t="str">
        <f>IF(B$29&gt;=1,"PUR OST N"," ")</f>
        <v xml:space="preserve"> </v>
      </c>
      <c r="D29" s="150"/>
      <c r="E29" s="154"/>
      <c r="F29" s="40"/>
      <c r="G29" s="40"/>
      <c r="H29" s="150"/>
      <c r="I29" s="150"/>
      <c r="J29" s="150"/>
      <c r="K29" s="156"/>
      <c r="L29" s="81"/>
      <c r="M29" s="81"/>
      <c r="N29" s="81"/>
      <c r="O29" s="81"/>
      <c r="P29" s="79"/>
      <c r="Q29" s="23"/>
      <c r="R29" s="23"/>
      <c r="S29" s="23"/>
      <c r="T29" s="23"/>
    </row>
    <row r="30" spans="1:20" ht="21" customHeight="1" thickBot="1" x14ac:dyDescent="0.25">
      <c r="A30" s="151"/>
      <c r="B30" s="152"/>
      <c r="C30" s="96" t="str">
        <f>IF(B$30&gt;=1,"PUR OST N"," ")</f>
        <v xml:space="preserve"> </v>
      </c>
      <c r="D30" s="153"/>
      <c r="E30" s="155"/>
      <c r="F30" s="70"/>
      <c r="G30" s="70"/>
      <c r="H30" s="153"/>
      <c r="I30" s="153"/>
      <c r="J30" s="153"/>
      <c r="K30" s="157"/>
      <c r="L30" s="81"/>
      <c r="M30" s="81"/>
      <c r="N30" s="81"/>
      <c r="O30" s="81"/>
      <c r="P30" s="79"/>
      <c r="Q30" s="23"/>
      <c r="R30" s="23"/>
      <c r="S30" s="23"/>
      <c r="T30" s="23"/>
    </row>
    <row r="31" spans="1:20" ht="15" customHeight="1" x14ac:dyDescent="0.2">
      <c r="A31" s="59" t="s">
        <v>223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2"/>
      <c r="M31" s="82"/>
      <c r="N31" s="82"/>
      <c r="O31" s="82"/>
      <c r="P31" s="78"/>
    </row>
    <row r="32" spans="1:20" ht="15" customHeigh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29"/>
      <c r="M32" s="29"/>
      <c r="N32" s="29"/>
      <c r="O32" s="29"/>
      <c r="P32" s="8"/>
    </row>
    <row r="33" spans="1:17" ht="15" customHeight="1" thickBo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29"/>
      <c r="M33" s="29"/>
      <c r="N33" s="29"/>
      <c r="O33" s="29"/>
      <c r="P33" s="8"/>
    </row>
    <row r="34" spans="1:17" ht="13.15" customHeight="1" x14ac:dyDescent="0.2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 x14ac:dyDescent="0.35">
      <c r="A35" s="80" t="s">
        <v>224</v>
      </c>
      <c r="B35" s="76"/>
      <c r="C35" s="76"/>
      <c r="D35" s="76"/>
      <c r="E35" s="76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7" customFormat="1" ht="13.5" customHeight="1" x14ac:dyDescent="0.35">
      <c r="A36" s="84" t="s">
        <v>225</v>
      </c>
      <c r="B36" s="76"/>
      <c r="C36" s="76"/>
      <c r="D36" s="76"/>
      <c r="E36" s="76"/>
      <c r="F36" s="73"/>
      <c r="G36" s="73"/>
      <c r="H36" s="73"/>
      <c r="I36" s="73"/>
      <c r="J36" s="73"/>
      <c r="K36" s="73"/>
      <c r="L36" s="74"/>
      <c r="M36" s="74"/>
      <c r="N36" s="74"/>
      <c r="O36" s="74"/>
      <c r="P36" s="75"/>
    </row>
    <row r="37" spans="1:17" s="8" customFormat="1" ht="13.5" customHeight="1" x14ac:dyDescent="0.2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 x14ac:dyDescent="0.2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 x14ac:dyDescent="0.2">
      <c r="A39" s="142"/>
      <c r="B39" s="142"/>
      <c r="C39" s="142"/>
      <c r="D39" s="9"/>
      <c r="E39" s="143"/>
      <c r="F39" s="143"/>
      <c r="G39" s="143"/>
      <c r="H39" s="143"/>
      <c r="I39" s="143"/>
      <c r="J39" s="143"/>
      <c r="K39" s="143"/>
      <c r="L39" s="144"/>
      <c r="M39" s="144"/>
      <c r="N39" s="144"/>
      <c r="O39" s="24"/>
      <c r="P39" s="25"/>
    </row>
    <row r="40" spans="1:17" s="8" customFormat="1" ht="13.5" customHeight="1" x14ac:dyDescent="0.2">
      <c r="A40" s="192" t="s">
        <v>226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 x14ac:dyDescent="0.2">
      <c r="A41" s="35" t="s">
        <v>351</v>
      </c>
      <c r="B41" s="27"/>
      <c r="C41" s="27"/>
      <c r="O41" s="43"/>
      <c r="P41" s="28"/>
    </row>
    <row r="42" spans="1:17" s="8" customFormat="1" ht="12.75" customHeight="1" x14ac:dyDescent="0.2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 x14ac:dyDescent="0.2">
      <c r="A43" s="58"/>
      <c r="B43" s="58"/>
      <c r="C43" s="58"/>
      <c r="Q43" s="26"/>
    </row>
    <row r="49" spans="2:3" x14ac:dyDescent="0.2">
      <c r="B49" s="55"/>
      <c r="C49" s="55"/>
    </row>
    <row r="50" spans="2:3" x14ac:dyDescent="0.2">
      <c r="B50" s="35"/>
      <c r="C50" s="35"/>
    </row>
  </sheetData>
  <sheetProtection algorithmName="SHA-512" hashValue="RDR7iHpLKKrkY5vVWnJC+RIn6Mm4q5qTvIQpqGQkQQZJ+iNO+goduFdrB3H2vfvShIuTibDgjV7Q1IGsv/ka0w==" saltValue="4tC0pgwWFfERE5469ftcTA==" spinCount="100000" sheet="1" objects="1" scenarios="1"/>
  <mergeCells count="17">
    <mergeCell ref="A7:D8"/>
    <mergeCell ref="A6:G6"/>
    <mergeCell ref="E7:G8"/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  <mergeCell ref="A13:D14"/>
    <mergeCell ref="J16:J18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6"/>
  <sheetViews>
    <sheetView showGridLines="0" view="pageBreakPreview" zoomScaleNormal="100" zoomScaleSheetLayoutView="100" workbookViewId="0">
      <selection activeCell="J47" sqref="J47"/>
    </sheetView>
  </sheetViews>
  <sheetFormatPr defaultRowHeight="12.75" x14ac:dyDescent="0.2"/>
  <cols>
    <col min="1" max="1" width="21.28515625" customWidth="1"/>
    <col min="2" max="2" width="40.28515625" customWidth="1"/>
    <col min="3" max="3" width="58.28515625" customWidth="1"/>
    <col min="5" max="5" width="31.140625" customWidth="1"/>
    <col min="6" max="6" width="27.140625" customWidth="1"/>
  </cols>
  <sheetData>
    <row r="1" spans="1:3" ht="26.25" x14ac:dyDescent="0.2">
      <c r="A1" s="11" t="s">
        <v>178</v>
      </c>
      <c r="B1" s="37"/>
      <c r="C1" s="37"/>
    </row>
    <row r="2" spans="1:3" x14ac:dyDescent="0.2">
      <c r="A2" s="109"/>
      <c r="B2" s="37"/>
      <c r="C2" s="37"/>
    </row>
    <row r="3" spans="1:3" x14ac:dyDescent="0.2">
      <c r="A3" s="296" t="s">
        <v>179</v>
      </c>
      <c r="B3" s="297"/>
      <c r="C3" s="298"/>
    </row>
    <row r="4" spans="1:3" ht="12.75" customHeight="1" x14ac:dyDescent="0.2">
      <c r="A4" s="290" t="s">
        <v>180</v>
      </c>
      <c r="B4" s="291"/>
      <c r="C4" s="292"/>
    </row>
    <row r="5" spans="1:3" x14ac:dyDescent="0.2">
      <c r="A5" s="293"/>
      <c r="B5" s="294"/>
      <c r="C5" s="295"/>
    </row>
    <row r="6" spans="1:3" x14ac:dyDescent="0.2">
      <c r="A6" s="299" t="s">
        <v>181</v>
      </c>
      <c r="B6" s="300"/>
      <c r="C6" s="301"/>
    </row>
    <row r="7" spans="1:3" x14ac:dyDescent="0.2">
      <c r="A7" s="37"/>
      <c r="B7" s="37"/>
      <c r="C7" s="37"/>
    </row>
    <row r="8" spans="1:3" x14ac:dyDescent="0.2">
      <c r="A8" s="32" t="s">
        <v>182</v>
      </c>
      <c r="B8" s="37"/>
      <c r="C8" s="37"/>
    </row>
    <row r="9" spans="1:3" x14ac:dyDescent="0.2">
      <c r="A9" s="187" t="s">
        <v>183</v>
      </c>
      <c r="B9" s="187" t="s">
        <v>184</v>
      </c>
      <c r="C9" s="110" t="s">
        <v>179</v>
      </c>
    </row>
    <row r="10" spans="1:3" x14ac:dyDescent="0.2">
      <c r="A10" s="72" t="s">
        <v>79</v>
      </c>
      <c r="B10" s="34" t="s">
        <v>80</v>
      </c>
      <c r="C10" s="34"/>
    </row>
    <row r="12" spans="1:3" x14ac:dyDescent="0.2">
      <c r="A12" s="32" t="s">
        <v>185</v>
      </c>
      <c r="B12" s="37"/>
      <c r="C12" s="37"/>
    </row>
    <row r="13" spans="1:3" x14ac:dyDescent="0.2">
      <c r="A13" s="187" t="s">
        <v>183</v>
      </c>
      <c r="B13" s="187" t="s">
        <v>184</v>
      </c>
      <c r="C13" s="110" t="s">
        <v>179</v>
      </c>
    </row>
    <row r="14" spans="1:3" x14ac:dyDescent="0.2">
      <c r="A14" s="72" t="s">
        <v>144</v>
      </c>
      <c r="B14" s="34" t="s">
        <v>186</v>
      </c>
      <c r="C14" s="34"/>
    </row>
    <row r="15" spans="1:3" x14ac:dyDescent="0.2">
      <c r="A15" s="72" t="s">
        <v>145</v>
      </c>
      <c r="B15" s="34" t="s">
        <v>187</v>
      </c>
      <c r="C15" s="34"/>
    </row>
    <row r="16" spans="1:3" x14ac:dyDescent="0.2">
      <c r="A16" s="72" t="s">
        <v>146</v>
      </c>
      <c r="B16" s="34" t="s">
        <v>188</v>
      </c>
      <c r="C16" s="34"/>
    </row>
    <row r="17" spans="1:6" x14ac:dyDescent="0.2">
      <c r="A17" s="72" t="s">
        <v>68</v>
      </c>
      <c r="B17" s="34" t="s">
        <v>189</v>
      </c>
      <c r="C17" s="34"/>
    </row>
    <row r="18" spans="1:6" x14ac:dyDescent="0.2">
      <c r="A18" s="72" t="s">
        <v>69</v>
      </c>
      <c r="B18" s="34" t="s">
        <v>190</v>
      </c>
      <c r="C18" s="34"/>
    </row>
    <row r="19" spans="1:6" x14ac:dyDescent="0.2">
      <c r="A19" s="72" t="s">
        <v>56</v>
      </c>
      <c r="B19" s="34" t="s">
        <v>191</v>
      </c>
      <c r="C19" s="34"/>
    </row>
    <row r="20" spans="1:6" x14ac:dyDescent="0.2">
      <c r="A20" s="72" t="s">
        <v>133</v>
      </c>
      <c r="B20" s="34" t="s">
        <v>192</v>
      </c>
      <c r="C20" s="34"/>
    </row>
    <row r="21" spans="1:6" x14ac:dyDescent="0.2">
      <c r="A21" s="72" t="s">
        <v>134</v>
      </c>
      <c r="B21" s="34" t="s">
        <v>193</v>
      </c>
      <c r="C21" s="34"/>
    </row>
    <row r="22" spans="1:6" x14ac:dyDescent="0.2">
      <c r="A22" s="72" t="s">
        <v>135</v>
      </c>
      <c r="B22" s="34" t="s">
        <v>194</v>
      </c>
      <c r="C22" s="34"/>
    </row>
    <row r="24" spans="1:6" x14ac:dyDescent="0.2">
      <c r="A24" s="32" t="s">
        <v>195</v>
      </c>
      <c r="B24" s="1"/>
      <c r="C24" s="37"/>
      <c r="E24" s="302" t="s">
        <v>353</v>
      </c>
      <c r="F24" s="303"/>
    </row>
    <row r="25" spans="1:6" x14ac:dyDescent="0.2">
      <c r="A25" s="188" t="s">
        <v>183</v>
      </c>
      <c r="B25" s="188" t="s">
        <v>184</v>
      </c>
      <c r="C25" s="110" t="s">
        <v>179</v>
      </c>
      <c r="E25" s="201" t="s">
        <v>356</v>
      </c>
      <c r="F25" s="201" t="s">
        <v>354</v>
      </c>
    </row>
    <row r="26" spans="1:6" x14ac:dyDescent="0.2">
      <c r="A26" s="189">
        <v>120</v>
      </c>
      <c r="B26" s="190" t="s">
        <v>196</v>
      </c>
      <c r="C26" s="106" t="s">
        <v>197</v>
      </c>
      <c r="E26" s="33">
        <v>1799</v>
      </c>
      <c r="F26" s="33">
        <v>2</v>
      </c>
    </row>
    <row r="27" spans="1:6" x14ac:dyDescent="0.2">
      <c r="A27" s="191">
        <v>220</v>
      </c>
      <c r="B27" s="190" t="s">
        <v>198</v>
      </c>
      <c r="C27" s="106" t="s">
        <v>199</v>
      </c>
      <c r="E27" s="33">
        <v>2799</v>
      </c>
      <c r="F27" s="33">
        <v>3</v>
      </c>
    </row>
    <row r="28" spans="1:6" x14ac:dyDescent="0.2">
      <c r="A28" s="104">
        <v>0</v>
      </c>
      <c r="B28" s="106" t="s">
        <v>200</v>
      </c>
      <c r="C28" s="106"/>
      <c r="E28" s="33">
        <v>4000</v>
      </c>
      <c r="F28" s="33">
        <v>4</v>
      </c>
    </row>
    <row r="29" spans="1:6" x14ac:dyDescent="0.2">
      <c r="A29" s="107"/>
      <c r="B29" s="80"/>
      <c r="C29" s="80"/>
      <c r="E29" s="33">
        <v>5000</v>
      </c>
      <c r="F29" s="33">
        <v>5</v>
      </c>
    </row>
    <row r="30" spans="1:6" x14ac:dyDescent="0.2">
      <c r="A30" s="32" t="s">
        <v>201</v>
      </c>
      <c r="B30" s="37"/>
      <c r="C30" s="37"/>
      <c r="E30" s="44"/>
      <c r="F30" s="44"/>
    </row>
    <row r="31" spans="1:6" x14ac:dyDescent="0.2">
      <c r="A31" s="110" t="s">
        <v>4</v>
      </c>
      <c r="B31" s="110" t="s">
        <v>5</v>
      </c>
      <c r="C31" s="110" t="s">
        <v>6</v>
      </c>
      <c r="E31" s="44"/>
      <c r="F31" s="44"/>
    </row>
    <row r="32" spans="1:6" x14ac:dyDescent="0.2">
      <c r="A32" s="102" t="s">
        <v>136</v>
      </c>
      <c r="B32" s="103" t="s">
        <v>202</v>
      </c>
      <c r="C32" s="106"/>
      <c r="E32" s="44"/>
      <c r="F32" s="44"/>
    </row>
    <row r="33" spans="1:9" x14ac:dyDescent="0.2">
      <c r="A33" s="102" t="s">
        <v>137</v>
      </c>
      <c r="B33" s="106" t="s">
        <v>200</v>
      </c>
      <c r="C33" s="106"/>
    </row>
    <row r="35" spans="1:9" x14ac:dyDescent="0.2">
      <c r="A35" s="1"/>
      <c r="B35" s="37" t="s">
        <v>203</v>
      </c>
      <c r="C35" s="37" t="s">
        <v>204</v>
      </c>
      <c r="E35" s="1"/>
      <c r="F35" s="1"/>
      <c r="G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  <row r="76" spans="1:1" x14ac:dyDescent="0.2">
      <c r="A76" s="35" t="s">
        <v>351</v>
      </c>
    </row>
  </sheetData>
  <sheetProtection algorithmName="SHA-512" hashValue="9lXd7iFdRXrezwQqWuBRmhlEsKW2dZJhwESL59AN3qtVkN5avrc5+l4gUjfqtVLX5H0GwlxYpG1x1sB+x0imLw==" saltValue="bZvxIFx0qBqdUdWgFfR9fw==" spinCount="100000" sheet="1" objects="1" scenarios="1"/>
  <mergeCells count="4">
    <mergeCell ref="A3:C3"/>
    <mergeCell ref="A4:C5"/>
    <mergeCell ref="A6:C6"/>
    <mergeCell ref="E24:F2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 x14ac:dyDescent="0.2"/>
  <cols>
    <col min="2" max="2" width="9.140625" style="122"/>
    <col min="3" max="3" width="12.7109375" style="122" bestFit="1" customWidth="1"/>
    <col min="4" max="4" width="9.140625" style="122"/>
  </cols>
  <sheetData>
    <row r="1" spans="2:7" x14ac:dyDescent="0.2">
      <c r="B1" s="30" t="s">
        <v>28</v>
      </c>
      <c r="C1" s="7" t="s">
        <v>29</v>
      </c>
      <c r="D1" s="47" t="s">
        <v>76</v>
      </c>
      <c r="E1" s="178" t="s">
        <v>141</v>
      </c>
    </row>
    <row r="2" spans="2:7" x14ac:dyDescent="0.2">
      <c r="B2" s="122" t="s">
        <v>144</v>
      </c>
      <c r="C2" s="49" t="s">
        <v>30</v>
      </c>
      <c r="D2" s="49" t="s">
        <v>46</v>
      </c>
      <c r="E2" t="s">
        <v>136</v>
      </c>
    </row>
    <row r="3" spans="2:7" x14ac:dyDescent="0.2">
      <c r="B3" s="122" t="s">
        <v>145</v>
      </c>
      <c r="C3" s="49" t="s">
        <v>31</v>
      </c>
      <c r="D3" s="49" t="s">
        <v>47</v>
      </c>
      <c r="E3" t="s">
        <v>137</v>
      </c>
    </row>
    <row r="4" spans="2:7" x14ac:dyDescent="0.2">
      <c r="B4" s="123" t="s">
        <v>146</v>
      </c>
      <c r="C4" s="49" t="s">
        <v>33</v>
      </c>
      <c r="D4" s="49" t="s">
        <v>48</v>
      </c>
    </row>
    <row r="5" spans="2:7" x14ac:dyDescent="0.2">
      <c r="B5" s="122" t="s">
        <v>68</v>
      </c>
      <c r="C5" s="49"/>
      <c r="D5" s="49" t="s">
        <v>49</v>
      </c>
      <c r="E5" s="178" t="s">
        <v>142</v>
      </c>
    </row>
    <row r="6" spans="2:7" x14ac:dyDescent="0.2">
      <c r="B6" s="122" t="s">
        <v>69</v>
      </c>
      <c r="C6" s="6"/>
      <c r="D6" s="49" t="s">
        <v>50</v>
      </c>
      <c r="E6" s="179" t="s">
        <v>137</v>
      </c>
    </row>
    <row r="7" spans="2:7" x14ac:dyDescent="0.2">
      <c r="B7" s="123" t="s">
        <v>56</v>
      </c>
      <c r="C7" s="7"/>
      <c r="D7" s="49" t="s">
        <v>51</v>
      </c>
    </row>
    <row r="8" spans="2:7" x14ac:dyDescent="0.2">
      <c r="B8" s="122" t="s">
        <v>133</v>
      </c>
      <c r="C8" s="49"/>
      <c r="D8" s="49" t="s">
        <v>52</v>
      </c>
    </row>
    <row r="9" spans="2:7" x14ac:dyDescent="0.2">
      <c r="B9" s="122" t="s">
        <v>134</v>
      </c>
      <c r="C9" s="49"/>
      <c r="D9" s="49" t="s">
        <v>53</v>
      </c>
    </row>
    <row r="10" spans="2:7" x14ac:dyDescent="0.2">
      <c r="B10" s="122" t="s">
        <v>135</v>
      </c>
      <c r="C10" s="6"/>
      <c r="D10" s="49" t="s">
        <v>54</v>
      </c>
      <c r="G10" s="179"/>
    </row>
    <row r="11" spans="2:7" x14ac:dyDescent="0.2">
      <c r="C11" s="6"/>
      <c r="D11" s="49" t="s">
        <v>55</v>
      </c>
    </row>
    <row r="12" spans="2:7" x14ac:dyDescent="0.2">
      <c r="C12" s="6"/>
      <c r="D12" s="6">
        <v>11</v>
      </c>
    </row>
    <row r="13" spans="2:7" x14ac:dyDescent="0.2">
      <c r="C13" s="6"/>
      <c r="D13" s="49" t="s">
        <v>70</v>
      </c>
    </row>
    <row r="14" spans="2:7" x14ac:dyDescent="0.2">
      <c r="C14" s="6"/>
      <c r="D14" s="6">
        <v>13</v>
      </c>
    </row>
    <row r="15" spans="2:7" x14ac:dyDescent="0.2">
      <c r="C15" s="6"/>
      <c r="D15" s="6">
        <v>14</v>
      </c>
    </row>
    <row r="16" spans="2:7" x14ac:dyDescent="0.2">
      <c r="C16" s="6"/>
      <c r="D16" s="49" t="s">
        <v>71</v>
      </c>
    </row>
    <row r="17" spans="2:4" x14ac:dyDescent="0.2">
      <c r="C17" s="6"/>
      <c r="D17" s="49" t="s">
        <v>72</v>
      </c>
    </row>
    <row r="18" spans="2:4" x14ac:dyDescent="0.2">
      <c r="C18" s="6"/>
      <c r="D18" s="49" t="s">
        <v>73</v>
      </c>
    </row>
    <row r="19" spans="2:4" x14ac:dyDescent="0.2">
      <c r="C19" s="6"/>
      <c r="D19" s="49" t="s">
        <v>74</v>
      </c>
    </row>
    <row r="20" spans="2:4" x14ac:dyDescent="0.2">
      <c r="C20" s="6"/>
      <c r="D20" s="49" t="s">
        <v>75</v>
      </c>
    </row>
    <row r="21" spans="2:4" x14ac:dyDescent="0.2">
      <c r="C21" s="6"/>
      <c r="D21" s="49" t="s">
        <v>11</v>
      </c>
    </row>
    <row r="24" spans="2:4" x14ac:dyDescent="0.2">
      <c r="D24" s="101" t="s">
        <v>77</v>
      </c>
    </row>
    <row r="25" spans="2:4" x14ac:dyDescent="0.2">
      <c r="D25" s="49" t="s">
        <v>33</v>
      </c>
    </row>
    <row r="29" spans="2:4" x14ac:dyDescent="0.2">
      <c r="B29" s="48" t="s">
        <v>78</v>
      </c>
    </row>
    <row r="31" spans="2:4" x14ac:dyDescent="0.2">
      <c r="B31" s="48" t="s">
        <v>143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39</vt:i4>
      </vt:variant>
    </vt:vector>
  </HeadingPairs>
  <TitlesOfParts>
    <vt:vector size="47" baseType="lpstr">
      <vt:lpstr>box Purenit</vt:lpstr>
      <vt:lpstr>help</vt:lpstr>
      <vt:lpstr>Instructions box</vt:lpstr>
      <vt:lpstr>box Purenit - Corner</vt:lpstr>
      <vt:lpstr>Instructions box - Corner</vt:lpstr>
      <vt:lpstr>baie PURENIT</vt:lpstr>
      <vt:lpstr>Instructions baie Purenit</vt:lpstr>
      <vt:lpstr>helpostění</vt:lpstr>
      <vt:lpstr>Bal</vt:lpstr>
      <vt:lpstr>Drzak</vt:lpstr>
      <vt:lpstr>DrzakN</vt:lpstr>
      <vt:lpstr>DrzakO</vt:lpstr>
      <vt:lpstr>DrzakON</vt:lpstr>
      <vt:lpstr>DrzakOST</vt:lpstr>
      <vt:lpstr>DrzakVZ</vt:lpstr>
      <vt:lpstr>Mont.kon.SIO</vt:lpstr>
      <vt:lpstr>Mont.konzola</vt:lpstr>
      <vt:lpstr>Mont.konzola1</vt:lpstr>
      <vt:lpstr>Mont.PB</vt:lpstr>
      <vt:lpstr>Mont.PBL</vt:lpstr>
      <vt:lpstr>Mont.profil</vt:lpstr>
      <vt:lpstr>Nastrik</vt:lpstr>
      <vt:lpstr>NastrikN</vt:lpstr>
      <vt:lpstr>'baie PURENIT'!Oblast_tisku</vt:lpstr>
      <vt:lpstr>'box Purenit'!Oblast_tisku</vt:lpstr>
      <vt:lpstr>'box Purenit - Corner'!Oblast_tisku</vt:lpstr>
      <vt:lpstr>'Instructions baie Purenit'!Oblast_tisku</vt:lpstr>
      <vt:lpstr>'Instructions baie Purenit'!Podl</vt:lpstr>
      <vt:lpstr>Podl</vt:lpstr>
      <vt:lpstr>'Instructions baie Purenit'!PodlMon</vt:lpstr>
      <vt:lpstr>PodlMon</vt:lpstr>
      <vt:lpstr>'Instructions baie Purenit'!PodlMonN</vt:lpstr>
      <vt:lpstr>PodlMonN</vt:lpstr>
      <vt:lpstr>'Instructions baie Purenit'!PodlN</vt:lpstr>
      <vt:lpstr>PodlN</vt:lpstr>
      <vt:lpstr>RAL</vt:lpstr>
      <vt:lpstr>Roh</vt:lpstr>
      <vt:lpstr>Tl.Izolace</vt:lpstr>
      <vt:lpstr>'Instructions baie Purenit'!Tl.Izolace1</vt:lpstr>
      <vt:lpstr>Tl.Izolace1</vt:lpstr>
      <vt:lpstr>Tl.Izolace2</vt:lpstr>
      <vt:lpstr>Typ</vt:lpstr>
      <vt:lpstr>TypBoxu</vt:lpstr>
      <vt:lpstr>VnRAL</vt:lpstr>
      <vt:lpstr>Vyvod</vt:lpstr>
      <vt:lpstr>Vyvod_PB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2024-10-07T11:30:19Z</cp:lastPrinted>
  <dcterms:created xsi:type="dcterms:W3CDTF">1999-04-19T09:49:06Z</dcterms:created>
  <dcterms:modified xsi:type="dcterms:W3CDTF">2025-12-16T13:57:24Z</dcterms:modified>
</cp:coreProperties>
</file>