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C80F TE" sheetId="37" r:id="rId1"/>
    <sheet name="Instruction" sheetId="42" r:id="rId2"/>
    <sheet name="help" sheetId="38" state="hidden" r:id="rId3"/>
    <sheet name="Calcul" sheetId="45" r:id="rId4"/>
    <sheet name="Calcul I" sheetId="4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Bal" localSheetId="3">[9]help!$Z$2:$Z$6</definedName>
    <definedName name="Bal" localSheetId="4">[1]helpC80F!$I$2:$I$5</definedName>
    <definedName name="Bal">help!$Z$2:$Z$6</definedName>
    <definedName name="Baleni">[2]helpC80F!$I$2:$I$6</definedName>
    <definedName name="Barva">[2]helpKP!$D$2:$D$90</definedName>
    <definedName name="Bocnice">[2]helpKP!$C$2:$C$12</definedName>
    <definedName name="ddd">'[3]Cetta 80'!#REF!</definedName>
    <definedName name="DelKar" localSheetId="4">[4]help!$L$6</definedName>
    <definedName name="DelKar">help!$L$6</definedName>
    <definedName name="Dodl">help!$X$15</definedName>
    <definedName name="DodLan" localSheetId="3">[9]help!$W$2</definedName>
    <definedName name="DodLan" localSheetId="4">[4]help!$W$2</definedName>
    <definedName name="DodLan">help!$W$2</definedName>
    <definedName name="DodLanBar" localSheetId="3">[9]help!$Y$2</definedName>
    <definedName name="DodLanBar" localSheetId="4">[4]help!$Y$2</definedName>
    <definedName name="DodLanBar">help!$Y$2</definedName>
    <definedName name="DodLanDr" localSheetId="3">[9]help!$X$2</definedName>
    <definedName name="DodLanDr" localSheetId="4">[4]help!$X$2</definedName>
    <definedName name="DodLanDr">help!$X$2</definedName>
    <definedName name="DodLB">help!$X$19</definedName>
    <definedName name="DolProfBar" localSheetId="3">[9]help!$P$2:$P$93</definedName>
    <definedName name="DolProfBar" localSheetId="4">[4]help!$P$2:$P$93</definedName>
    <definedName name="DolProfBar">help!$P$2:$P$93</definedName>
    <definedName name="DrVedBarva" localSheetId="4">[5]helpC80F!$G$2:$G$77</definedName>
    <definedName name="DrVedBarva">[2]helpC80F!$G$2:$G$91</definedName>
    <definedName name="DrVedTyp" localSheetId="4">[5]helpC80F!$F$2:$F$5</definedName>
    <definedName name="DrVedTyp">[2]helpC80F!$F$2:$F$3</definedName>
    <definedName name="Drzak">[2]helpKP!$F$2:$F$44</definedName>
    <definedName name="Drzak0">help!$T$44</definedName>
    <definedName name="DrzakBar" localSheetId="3">[9]help!$U$2:$U$92</definedName>
    <definedName name="DrzakBar" localSheetId="4">[4]help!$U$2:$U$92</definedName>
    <definedName name="DrzakBar">help!$U$2:$U$92</definedName>
    <definedName name="DrzakL" localSheetId="3">[9]help!$T$2:$T$3</definedName>
    <definedName name="DrzakL" localSheetId="4">[4]help!$T$2</definedName>
    <definedName name="DrzakL">help!$T$2:$T$3</definedName>
    <definedName name="DrZalTyp" localSheetId="3">[9]help!$V$2:$V$9</definedName>
    <definedName name="DrZalTyp" localSheetId="4">[4]help!$V$2:$V$9</definedName>
    <definedName name="DrZalTyp">help!$V$2:$V$9</definedName>
    <definedName name="DrŽalTyp" localSheetId="4">[5]helpC80F!$H$2:$H$6</definedName>
    <definedName name="DrŽalTyp">[2]helpC80F!$H$2:$H$6</definedName>
    <definedName name="Duo" localSheetId="4">[4]help!$G$2</definedName>
    <definedName name="Duo">help!$G$2</definedName>
    <definedName name="FF">'[6]Cetta 80'!#REF!</definedName>
    <definedName name="HorProf" localSheetId="4">[4]help!$N$2</definedName>
    <definedName name="HorProf">help!$N$2</definedName>
    <definedName name="HorProfBar" localSheetId="3">[9]help!$O$2:$O$92</definedName>
    <definedName name="HorProfBar" localSheetId="4">[4]help!$O$2:$O$92</definedName>
    <definedName name="HorProfBar">help!$O$2:$O$92</definedName>
    <definedName name="kkk" localSheetId="3">'[7]PT Cetta 80'!#REF!</definedName>
    <definedName name="kkk" localSheetId="4">'[7]PT Cetta 80'!#REF!</definedName>
    <definedName name="kkk">'[7]PT Cetta 80'!#REF!</definedName>
    <definedName name="KlikM" localSheetId="4">[4]help!$M$2</definedName>
    <definedName name="KlikM">help!$M$2</definedName>
    <definedName name="LamBarF" localSheetId="3">[9]help!$E$2:$E$11</definedName>
    <definedName name="LamBarF" localSheetId="4">[4]help!$E$2:$E$11</definedName>
    <definedName name="LamBarF">help!$E$2:$E$11</definedName>
    <definedName name="LamelaBarva" localSheetId="4">[5]helpC80F!$A$2:$A$6</definedName>
    <definedName name="LamelaBarva">[2]helpC80F!$A$2:$A$7</definedName>
    <definedName name="LamTyp" localSheetId="3">[9]help!$C$2:$C$3</definedName>
    <definedName name="LamTyp" localSheetId="4">[4]help!$C$2:$C$3</definedName>
    <definedName name="LamTyp">help!$C$2:$C$3</definedName>
    <definedName name="MMM" localSheetId="3">'[7]PT Cetta 80'!#REF!</definedName>
    <definedName name="MMM" localSheetId="4">'[7]PT Cetta 80'!#REF!</definedName>
    <definedName name="MMM">'[7]PT Cetta 80'!#REF!</definedName>
    <definedName name="Nastrik">[2]helpKP!$E$2:$E$5</definedName>
    <definedName name="_xlnm.Print_Area" localSheetId="0">'C80F TE'!$A$1:$AC$131</definedName>
    <definedName name="_xlnm.Print_Area" localSheetId="3">Calcul!$A$1:$J$42</definedName>
    <definedName name="_xlnm.Print_Area" localSheetId="1">Instruction!$A$1:$D$371</definedName>
    <definedName name="Osa" localSheetId="3">[9]help!$M$6</definedName>
    <definedName name="Osa" localSheetId="4">[4]help!$M$6</definedName>
    <definedName name="Osa">help!$M$6</definedName>
    <definedName name="Ovl" localSheetId="4">[4]help!$I$2</definedName>
    <definedName name="Ovl">help!$I$2</definedName>
    <definedName name="OvladaniTyp" localSheetId="4">[5]helpC80F!$C$2:$C$5</definedName>
    <definedName name="OvladaniTyp">[2]helpC80F!$C$2:$C$5</definedName>
    <definedName name="OvladUmisteni" localSheetId="4">[5]helpC80F!$B$2:$B$4</definedName>
    <definedName name="OvladUmisteni">[2]helpC80F!$B$2:$B$4</definedName>
    <definedName name="OvlDel" localSheetId="4">[4]help!$K$6</definedName>
    <definedName name="OvlDel">help!$K$6</definedName>
    <definedName name="OvlTyp" localSheetId="3">[9]help!$J$2:$J$8</definedName>
    <definedName name="OvlTyp" localSheetId="4">[4]help!$J$2:$J$8</definedName>
    <definedName name="OvlTyp">help!$J$2:$J$8</definedName>
    <definedName name="PrevodM" localSheetId="4">[4]help!$L$2</definedName>
    <definedName name="PrevodM">help!$L$2</definedName>
    <definedName name="PrHorniBarva" localSheetId="4">[5]helpC80F!$D$2:$D$64</definedName>
    <definedName name="PrHorniBarva">[2]helpC80F!$D$2:$D$94</definedName>
    <definedName name="ProdlHor" localSheetId="4">[4]help!$N$6</definedName>
    <definedName name="ProdlHor">help!$N$6</definedName>
    <definedName name="PrSpodniBarva" localSheetId="4">[5]helpC80F!$E$2:$E$77</definedName>
    <definedName name="PrSpodniBarva">[2]helpC80F!$E$2:$E$91</definedName>
    <definedName name="Q" localSheetId="3">#REF!</definedName>
    <definedName name="Q" localSheetId="4">#REF!</definedName>
    <definedName name="Q">#REF!</definedName>
    <definedName name="rozmer1" localSheetId="3">'[8]Cetta 80'!#REF!</definedName>
    <definedName name="rozmer1" localSheetId="4">'[8]Cetta 80'!#REF!</definedName>
    <definedName name="rozmer1">'[8]Cetta 80'!#REF!</definedName>
    <definedName name="rozmer2" localSheetId="3">'[8]Cetta 80'!#REF!</definedName>
    <definedName name="rozmer2" localSheetId="4">'[8]Cetta 80'!#REF!</definedName>
    <definedName name="rozmer2">'[8]Cetta 80'!#REF!</definedName>
    <definedName name="rrr" localSheetId="4">'[8]Cetta 80'!#REF!</definedName>
    <definedName name="rrr">'[8]Cetta 80'!#REF!</definedName>
    <definedName name="Sik" localSheetId="3">[9]help!$D$2</definedName>
    <definedName name="Sik" localSheetId="4">[4]help!$D$2</definedName>
    <definedName name="Sik">help!$D$2</definedName>
    <definedName name="SikF" localSheetId="3">[9]help!$D$6</definedName>
    <definedName name="SikF" localSheetId="4">[4]help!$D$6</definedName>
    <definedName name="SikF">help!$D$6</definedName>
    <definedName name="Spojka">[2]helpKP!$G$2:$G$11</definedName>
    <definedName name="Spraz" localSheetId="4">[4]help!$H$2</definedName>
    <definedName name="Spraz">help!$H$2</definedName>
    <definedName name="TL">[2]helpKP!$H$2:$H$5</definedName>
    <definedName name="TrnM" localSheetId="4">[4]help!$K$2</definedName>
    <definedName name="TrnM">help!$K$2</definedName>
    <definedName name="Typ" localSheetId="3">[2]helpKP!$A$2:$A$27</definedName>
    <definedName name="Typ" localSheetId="4">[4]help!$B$2</definedName>
    <definedName name="Typ">help!$B$2</definedName>
    <definedName name="Ved">help!$R$42</definedName>
    <definedName name="Ved0">help!$S$101</definedName>
    <definedName name="VedBarL" localSheetId="3">[9]help!$S$2:$S$3</definedName>
    <definedName name="VedBarL" localSheetId="4">[4]help!$S$2:$S$3</definedName>
    <definedName name="VedBarL">help!$S$2:$S$3</definedName>
    <definedName name="VedL" localSheetId="4">[4]help!$R$2</definedName>
    <definedName name="VedL">help!$R$2</definedName>
    <definedName name="VedTyp" localSheetId="4">[4]help!$Q$2</definedName>
    <definedName name="VedTyp">help!$Q$2</definedName>
    <definedName name="Zebr" localSheetId="3">[9]help!$F$2:$F$3</definedName>
    <definedName name="Zebr" localSheetId="4">[4]help!$F$2</definedName>
    <definedName name="Zebr">help!$F$2:$F$3</definedName>
    <definedName name="zkr2" localSheetId="3">[9]help!$A$2</definedName>
    <definedName name="zkr2" localSheetId="4">[4]help!$A$2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45" l="1"/>
  <c r="B17" i="45"/>
  <c r="F6" i="45"/>
  <c r="I25" i="45" s="1"/>
  <c r="I30" i="45" s="1"/>
  <c r="F7" i="45" l="1"/>
  <c r="F29" i="44"/>
  <c r="F28" i="44"/>
  <c r="I24" i="44"/>
  <c r="B24" i="44"/>
  <c r="AC45" i="37" l="1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</calcChain>
</file>

<file path=xl/sharedStrings.xml><?xml version="1.0" encoding="utf-8"?>
<sst xmlns="http://schemas.openxmlformats.org/spreadsheetml/2006/main" count="898" uniqueCount="361">
  <si>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</si>
  <si>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</si>
  <si>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</si>
  <si>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</si>
  <si>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</si>
  <si>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</si>
  <si>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</si>
  <si>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</si>
  <si>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</si>
  <si>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</si>
  <si>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</si>
  <si>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</si>
  <si>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</si>
  <si>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</si>
  <si>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</si>
  <si>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</si>
  <si>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</si>
  <si>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</si>
  <si>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</si>
  <si>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</si>
  <si>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</si>
  <si>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</si>
  <si>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</si>
  <si>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</si>
  <si>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</si>
  <si>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</si>
  <si>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</si>
  <si>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</si>
  <si>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</si>
  <si>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</si>
  <si>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</si>
  <si>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</si>
  <si>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</si>
  <si>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</si>
  <si>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</si>
  <si>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</si>
  <si>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</si>
  <si>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</si>
  <si>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</si>
  <si>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</si>
  <si>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</si>
  <si>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</si>
  <si>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</si>
  <si>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</si>
  <si>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</si>
  <si>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</si>
  <si>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</si>
  <si>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</si>
  <si>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</si>
  <si>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</si>
  <si>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</si>
  <si>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</si>
  <si>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</si>
  <si>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</si>
  <si>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</si>
  <si>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</si>
  <si>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</si>
  <si>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</si>
  <si>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</si>
  <si>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</si>
  <si>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</si>
  <si>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</si>
  <si>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</si>
  <si>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</si>
  <si>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</si>
  <si>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</si>
  <si>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</si>
  <si>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</si>
  <si>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</si>
  <si>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</si>
  <si>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</si>
  <si>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</si>
  <si>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</si>
  <si>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</si>
  <si>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</si>
  <si>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</si>
  <si>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</si>
  <si>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standard</t>
  </si>
  <si>
    <t xml:space="preserve"> 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</si>
  <si>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</si>
  <si>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</si>
  <si>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</si>
  <si>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</si>
  <si>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</si>
  <si>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</si>
  <si>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C80 FTE4 motor</t>
  </si>
  <si>
    <t>C80FDv</t>
  </si>
  <si>
    <t>C80FFv</t>
  </si>
  <si>
    <t>TD</t>
  </si>
  <si>
    <t>TF</t>
  </si>
  <si>
    <t>Sik</t>
  </si>
  <si>
    <t>SikF</t>
  </si>
  <si>
    <t>Duo</t>
  </si>
  <si>
    <t>OvlDel</t>
  </si>
  <si>
    <t>DelKar</t>
  </si>
  <si>
    <t>Osa</t>
  </si>
  <si>
    <t>ProdlHor</t>
  </si>
  <si>
    <t>α</t>
  </si>
  <si>
    <t>B</t>
  </si>
  <si>
    <t>C [mm]</t>
  </si>
  <si>
    <t>9006RAL</t>
  </si>
  <si>
    <t>9003RAL</t>
  </si>
  <si>
    <t>P011/20</t>
  </si>
  <si>
    <t>KV</t>
  </si>
  <si>
    <t>P002/11</t>
  </si>
  <si>
    <t>C80 FTE4 MOTOR</t>
  </si>
  <si>
    <t>fb</t>
  </si>
  <si>
    <t>k</t>
  </si>
  <si>
    <t>kv</t>
  </si>
  <si>
    <t>fbk</t>
  </si>
  <si>
    <t>fbkv</t>
  </si>
  <si>
    <t>GAIR</t>
  </si>
  <si>
    <t>S2</t>
  </si>
  <si>
    <t>E5</t>
  </si>
  <si>
    <t>E868_06</t>
  </si>
  <si>
    <t>BST</t>
  </si>
  <si>
    <t xml:space="preserve">CENTR,BLACK </t>
  </si>
  <si>
    <t>P032/2</t>
  </si>
  <si>
    <t>P032/3</t>
  </si>
  <si>
    <t xml:space="preserve">  E - mail: objednavky@order.cz</t>
  </si>
  <si>
    <t>Bílovecká 2411/1, 746 01 OPAVA</t>
  </si>
  <si>
    <t>TEL: +420 553 685 100, FAX: +420 553 685 110</t>
  </si>
  <si>
    <t xml:space="preserve">Bon de commande                 </t>
  </si>
  <si>
    <t>V-hauteur [mm]</t>
  </si>
  <si>
    <t>la hauteur du paquet (droit) [mm]</t>
  </si>
  <si>
    <t>zone [m2]</t>
  </si>
  <si>
    <t>Š-largeur [mm]</t>
  </si>
  <si>
    <t xml:space="preserve">Tout échange commercial est d´apres le décret des conditions générales de vente de l´entreprise ISOTRA a.s. tel que modifié, sauf autres mentions. </t>
  </si>
  <si>
    <t>la hauteur du paquet [mm]</t>
  </si>
  <si>
    <t>Valable: de 01.03.2020</t>
  </si>
  <si>
    <t>Bon de commande BSO _ Brise soleil orientable</t>
  </si>
  <si>
    <t>Store incliné C80F TE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</si>
  <si>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</si>
  <si>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</si>
  <si>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</si>
  <si>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</si>
  <si>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</si>
  <si>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</si>
  <si>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</si>
  <si>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</si>
  <si>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</si>
  <si>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</si>
  <si>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</si>
  <si>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</si>
  <si>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</si>
  <si>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</si>
  <si>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</si>
  <si>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</si>
  <si>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Type de store incliné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</si>
  <si>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</si>
  <si>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</si>
  <si>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</si>
  <si>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</si>
  <si>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</si>
  <si>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</si>
  <si>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</si>
  <si>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</si>
  <si>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</si>
  <si>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</si>
  <si>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</si>
  <si>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</si>
  <si>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</si>
  <si>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</si>
  <si>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</si>
  <si>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</si>
  <si>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</si>
  <si>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</si>
  <si>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</si>
  <si>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</si>
  <si>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</si>
  <si>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</si>
  <si>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</si>
  <si>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</si>
  <si>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</si>
  <si>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</si>
  <si>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</si>
  <si>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</si>
  <si>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</si>
  <si>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</si>
  <si>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</si>
  <si>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</si>
  <si>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</si>
  <si>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</si>
  <si>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</si>
  <si>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Dimension "B" (mm)</t>
  </si>
  <si>
    <t>Dimension "B1" (mm)</t>
  </si>
  <si>
    <t>Dimension "B2" (mm)</t>
  </si>
  <si>
    <t>Dimension "C" (mm)</t>
  </si>
  <si>
    <t>Dimension "D" (mm)</t>
  </si>
  <si>
    <t>Note</t>
  </si>
  <si>
    <t xml:space="preserve">Tout selon les conditions générales d’achat et les réglements de réclamations de la société ISOTRA a. s., accessibles sur: </t>
  </si>
  <si>
    <t>Valable du 12.03.2024.</t>
  </si>
  <si>
    <t>http://www.persienneisotra.fr/conditions-generales</t>
  </si>
  <si>
    <t>http://www.persienneisotra.fr/regles-de-reclamation</t>
  </si>
  <si>
    <t>Notez l´hauteur de lambrequin – dimension A. Il faut bien remplir pour que le prolongement de support de store puisse etre livré</t>
  </si>
  <si>
    <t>Notez la dimension de l´hypoténuse (longeur de partie inclinée), voir dessin</t>
  </si>
  <si>
    <t>Notez l´hauteur de coté plus petite, voir dessin.</t>
  </si>
  <si>
    <t>Bon de commande BSO - Instructions</t>
  </si>
  <si>
    <t>Abbréviation n. 2 de produit</t>
  </si>
  <si>
    <t>Abbréviation</t>
  </si>
  <si>
    <t>nom</t>
  </si>
  <si>
    <t>note</t>
  </si>
  <si>
    <t>store incliné C80F TE</t>
  </si>
  <si>
    <t>lame C80 flexi - version de store incliné "D"</t>
  </si>
  <si>
    <t>lame C80 flexi - version de store incliné "F"</t>
  </si>
  <si>
    <t>version de store incliné "D"</t>
  </si>
  <si>
    <t>version de store incliné "F"</t>
  </si>
  <si>
    <t>argent</t>
  </si>
  <si>
    <t>gris anthracite</t>
  </si>
  <si>
    <t>noir</t>
  </si>
  <si>
    <t>gris - aluminium</t>
  </si>
  <si>
    <t>blanc - de transport</t>
  </si>
  <si>
    <t>bronze</t>
  </si>
  <si>
    <t>gris (umbra)</t>
  </si>
  <si>
    <t>gris clair</t>
  </si>
  <si>
    <t>gris - perlé foncé</t>
  </si>
  <si>
    <t>AUTRE</t>
  </si>
  <si>
    <t>déali a consulter avec votre commercial</t>
  </si>
  <si>
    <t>CENTRALES,GRIS</t>
  </si>
  <si>
    <t>MILLIEU</t>
  </si>
  <si>
    <t>moteur GEIGER - automatiquement</t>
  </si>
  <si>
    <t>moteur GEIGER AIR - automatiquement</t>
  </si>
  <si>
    <t>moteur Somfy IO - automatiquement</t>
  </si>
  <si>
    <t>MOTEUR Elero 6 Nm jusqu´a 10 m2</t>
  </si>
  <si>
    <t>moteur ELERO</t>
  </si>
  <si>
    <r>
      <t xml:space="preserve">MOTEUR Elero JA06 Comfort-868 MHz </t>
    </r>
    <r>
      <rPr>
        <sz val="10"/>
        <rFont val="Calibri"/>
        <family val="2"/>
        <charset val="238"/>
      </rPr>
      <t>&lt;10m²</t>
    </r>
  </si>
  <si>
    <t>Matériel de boitier - BOX</t>
  </si>
  <si>
    <t>profil 58x60mm, mat.Al, inversé</t>
  </si>
  <si>
    <t>Couelur de boitier</t>
  </si>
  <si>
    <t>Sans thermolaquage (extrudé pour le boitier en aluminium)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</si>
  <si>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</si>
  <si>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</si>
  <si>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</si>
  <si>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</si>
  <si>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</si>
  <si>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</si>
  <si>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</si>
  <si>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</si>
  <si>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</si>
  <si>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</si>
  <si>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</si>
  <si>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</si>
  <si>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</si>
  <si>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</si>
  <si>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</si>
  <si>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</si>
  <si>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</si>
  <si>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</si>
  <si>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</si>
  <si>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</si>
  <si>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</si>
  <si>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</si>
  <si>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</si>
  <si>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</si>
  <si>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</si>
  <si>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</si>
  <si>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</si>
  <si>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</si>
  <si>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</si>
  <si>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</si>
  <si>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</si>
  <si>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</si>
  <si>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</si>
  <si>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</si>
  <si>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</si>
  <si>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</si>
  <si>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</si>
  <si>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</si>
  <si>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</si>
  <si>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</si>
  <si>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</si>
  <si>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</si>
  <si>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</si>
  <si>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</si>
  <si>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</si>
  <si>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</si>
  <si>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</si>
  <si>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</si>
  <si>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</si>
  <si>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</si>
  <si>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</si>
  <si>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</si>
  <si>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</si>
  <si>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</si>
  <si>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</si>
  <si>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</si>
  <si>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</si>
  <si>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</si>
  <si>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</si>
  <si>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</si>
  <si>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</si>
  <si>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</si>
  <si>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</si>
  <si>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</si>
  <si>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</si>
  <si>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</si>
  <si>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</si>
  <si>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</si>
  <si>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</si>
  <si>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</si>
  <si>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</si>
  <si>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</si>
  <si>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</si>
  <si>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</si>
  <si>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</si>
  <si>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</si>
  <si>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</si>
  <si>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</si>
  <si>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</si>
  <si>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</si>
  <si>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</si>
  <si>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</si>
  <si>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</si>
  <si>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</si>
  <si>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</si>
  <si>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</si>
  <si>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</si>
  <si>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</si>
  <si>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Couelur de barre finale</t>
  </si>
  <si>
    <t>ANODISĚ</t>
  </si>
  <si>
    <t>RAL blanc ( signal ) 9003 ---</t>
  </si>
  <si>
    <t>RAL argent 9006 ---</t>
  </si>
  <si>
    <t>NON</t>
  </si>
  <si>
    <t>cable</t>
  </si>
  <si>
    <t>Guidage a gauche / droite</t>
  </si>
  <si>
    <t>CABLE (déduction -0mm)</t>
  </si>
  <si>
    <t>Couleur de guidage a gauche / droite</t>
  </si>
  <si>
    <t>cable 3,2mm GRIS</t>
  </si>
  <si>
    <t>seulement pour version cable de guidage</t>
  </si>
  <si>
    <t>cable 3,2mm NOIR</t>
  </si>
  <si>
    <t>Guidage a gauche / droite - support de câble</t>
  </si>
  <si>
    <t>62. Support de câble 035-075mm [P032/2]</t>
  </si>
  <si>
    <t>63. Support de câble 070-130mm [P032/3]</t>
  </si>
  <si>
    <t>Guidage a gauche / droite - couleur de l´équerre, pour guidage en plus inclu</t>
  </si>
  <si>
    <t>ANODISÉ</t>
  </si>
  <si>
    <t>RAL brun ( signal ) 8002</t>
  </si>
  <si>
    <t>AUTRE ISD (a consulter avec votre commercial)</t>
  </si>
  <si>
    <t>Type de support de store</t>
  </si>
  <si>
    <t>22 Etrier Al [P002/11]</t>
  </si>
  <si>
    <t>50 Support fixed Al 133mm [P011]</t>
  </si>
  <si>
    <t>51 Support ajustable Al 106-163mm [P011/1]</t>
  </si>
  <si>
    <t>52 Support ajustable. Al 165-223mm [P011/2]</t>
  </si>
  <si>
    <t>53 Support fixed Al 133mm [P011/20]</t>
  </si>
  <si>
    <t>54. Support ajustable.al 106-163mm [P011/21]</t>
  </si>
  <si>
    <t>55 Support ajustable.Al 165-223mm [P011/22]</t>
  </si>
  <si>
    <t>SANS support de store</t>
  </si>
  <si>
    <t>FB</t>
  </si>
  <si>
    <t>feuille</t>
  </si>
  <si>
    <t>K</t>
  </si>
  <si>
    <t>carton</t>
  </si>
  <si>
    <t>carton avec protection</t>
  </si>
  <si>
    <t>FBK</t>
  </si>
  <si>
    <t>carton + feuille</t>
  </si>
  <si>
    <t>FBKV</t>
  </si>
  <si>
    <t>carton +feuille + protection</t>
  </si>
  <si>
    <t>moteur Somfy WT - automatiquement</t>
  </si>
  <si>
    <t>0M</t>
  </si>
  <si>
    <t>sans moteur</t>
  </si>
  <si>
    <t>Valable de: 25.04.2024.</t>
  </si>
  <si>
    <t>Valable: de 27.11. 2024</t>
  </si>
  <si>
    <t>la hauteur du paquet (vertical)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</si>
</sst>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6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ISOCPEUR"/>
      <family val="2"/>
      <charset val="238"/>
    </font>
    <font>
      <b/>
      <sz val="18"/>
      <name val="ISOCPEUR"/>
      <family val="2"/>
      <charset val="238"/>
    </font>
    <font>
      <sz val="14"/>
      <name val="Arial "/>
      <charset val="238"/>
    </font>
    <font>
      <b/>
      <sz val="8"/>
      <name val="Arial CE"/>
      <charset val="238"/>
    </font>
    <font>
      <u/>
      <sz val="10"/>
      <color indexed="12"/>
      <name val="Arial CE"/>
      <charset val="238"/>
    </font>
    <font>
      <sz val="10"/>
      <color theme="1"/>
      <name val="ISOCPEUR"/>
      <family val="2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4"/>
      <name val="Arial"/>
      <family val="2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sz val="12"/>
      <color rgb="FFFF0000"/>
      <name val="Arial CE"/>
      <charset val="238"/>
    </font>
    <font>
      <sz val="10"/>
      <name val="Arial)"/>
      <charset val="238"/>
    </font>
    <font>
      <sz val="10"/>
      <name val="Calibri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19" fillId="0" borderId="0"/>
    <xf numFmtId="0" fontId="6" fillId="0" borderId="0">
      <protection locked="0"/>
    </xf>
    <xf numFmtId="0" fontId="18" fillId="0" borderId="0"/>
    <xf numFmtId="0" fontId="6" fillId="0" borderId="0"/>
    <xf numFmtId="0" fontId="4" fillId="0" borderId="0"/>
    <xf numFmtId="0" fontId="17" fillId="0" borderId="0"/>
    <xf numFmtId="0" fontId="4" fillId="0" borderId="0"/>
    <xf numFmtId="0" fontId="20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42">
    <xf numFmtId="0" fontId="0" fillId="0" borderId="0" xfId="0"/>
    <xf numFmtId="0" fontId="5" fillId="2" borderId="0" xfId="15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8" fillId="2" borderId="1" xfId="14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0" fillId="2" borderId="0" xfId="15" applyFont="1" applyFill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12" fillId="2" borderId="0" xfId="17" applyFont="1" applyFill="1"/>
    <xf numFmtId="0" fontId="7" fillId="2" borderId="0" xfId="17" applyFont="1" applyFill="1"/>
    <xf numFmtId="0" fontId="10" fillId="2" borderId="0" xfId="17" applyFont="1" applyFill="1" applyAlignment="1">
      <alignment vertical="center"/>
    </xf>
    <xf numFmtId="0" fontId="9" fillId="5" borderId="2" xfId="7" applyFont="1" applyFill="1" applyBorder="1"/>
    <xf numFmtId="0" fontId="9" fillId="5" borderId="2" xfId="17" applyFont="1" applyFill="1" applyBorder="1" applyAlignment="1"/>
    <xf numFmtId="0" fontId="6" fillId="2" borderId="2" xfId="17" applyFont="1" applyFill="1" applyBorder="1"/>
    <xf numFmtId="0" fontId="6" fillId="0" borderId="2" xfId="17" applyFont="1" applyFill="1" applyBorder="1" applyAlignment="1"/>
    <xf numFmtId="0" fontId="6" fillId="0" borderId="2" xfId="17" applyFont="1" applyFill="1" applyBorder="1"/>
    <xf numFmtId="0" fontId="18" fillId="0" borderId="0" xfId="7" applyAlignment="1">
      <alignment horizontal="center"/>
    </xf>
    <xf numFmtId="0" fontId="7" fillId="2" borderId="0" xfId="17" applyFont="1" applyFill="1" applyBorder="1"/>
    <xf numFmtId="0" fontId="6" fillId="2" borderId="0" xfId="17" applyFont="1" applyFill="1" applyBorder="1"/>
    <xf numFmtId="0" fontId="6" fillId="0" borderId="0" xfId="17" applyFont="1" applyFill="1" applyBorder="1" applyAlignment="1"/>
    <xf numFmtId="0" fontId="9" fillId="5" borderId="2" xfId="17" applyFont="1" applyFill="1" applyBorder="1"/>
    <xf numFmtId="0" fontId="6" fillId="3" borderId="2" xfId="17" applyFont="1" applyFill="1" applyBorder="1"/>
    <xf numFmtId="0" fontId="9" fillId="5" borderId="2" xfId="17" applyFont="1" applyFill="1" applyBorder="1" applyAlignment="1">
      <alignment vertical="center"/>
    </xf>
    <xf numFmtId="0" fontId="7" fillId="2" borderId="0" xfId="17" applyFont="1" applyFill="1" applyAlignment="1">
      <alignment vertical="center"/>
    </xf>
    <xf numFmtId="0" fontId="6" fillId="2" borderId="2" xfId="17" applyFont="1" applyFill="1" applyBorder="1" applyAlignment="1">
      <alignment vertical="center"/>
    </xf>
    <xf numFmtId="0" fontId="7" fillId="2" borderId="2" xfId="17" applyFont="1" applyFill="1" applyBorder="1"/>
    <xf numFmtId="0" fontId="6" fillId="2" borderId="0" xfId="17" applyFont="1" applyFill="1" applyBorder="1" applyAlignment="1">
      <alignment vertical="center"/>
    </xf>
    <xf numFmtId="0" fontId="6" fillId="0" borderId="2" xfId="17" applyFont="1" applyFill="1" applyBorder="1" applyAlignment="1">
      <alignment horizontal="center"/>
    </xf>
    <xf numFmtId="0" fontId="6" fillId="0" borderId="2" xfId="17" applyFont="1" applyFill="1" applyBorder="1" applyAlignment="1">
      <alignment horizontal="left" vertical="center"/>
    </xf>
    <xf numFmtId="0" fontId="9" fillId="0" borderId="2" xfId="17" applyFont="1" applyFill="1" applyBorder="1" applyAlignment="1"/>
    <xf numFmtId="0" fontId="6" fillId="0" borderId="2" xfId="7" applyFont="1" applyBorder="1"/>
    <xf numFmtId="0" fontId="6" fillId="2" borderId="2" xfId="7" applyFont="1" applyFill="1" applyBorder="1" applyAlignment="1">
      <alignment horizontal="center"/>
    </xf>
    <xf numFmtId="0" fontId="10" fillId="2" borderId="0" xfId="17" applyFont="1" applyFill="1" applyAlignment="1">
      <alignment vertical="center" wrapText="1"/>
    </xf>
    <xf numFmtId="0" fontId="6" fillId="0" borderId="2" xfId="17" applyFont="1" applyFill="1" applyBorder="1" applyAlignment="1">
      <alignment horizontal="center" vertical="center"/>
    </xf>
    <xf numFmtId="0" fontId="6" fillId="0" borderId="0" xfId="7" applyFont="1" applyBorder="1"/>
    <xf numFmtId="0" fontId="6" fillId="2" borderId="0" xfId="17" applyFont="1" applyFill="1" applyBorder="1" applyAlignment="1">
      <alignment horizontal="left" vertical="center"/>
    </xf>
    <xf numFmtId="0" fontId="18" fillId="3" borderId="0" xfId="7" applyFill="1" applyAlignment="1">
      <alignment vertical="center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49" fontId="5" fillId="2" borderId="35" xfId="0" applyNumberFormat="1" applyFont="1" applyFill="1" applyBorder="1" applyAlignment="1" applyProtection="1">
      <alignment horizontal="left" vertical="top"/>
      <protection locked="0"/>
    </xf>
    <xf numFmtId="49" fontId="5" fillId="2" borderId="13" xfId="0" applyNumberFormat="1" applyFont="1" applyFill="1" applyBorder="1" applyAlignment="1" applyProtection="1">
      <alignment horizontal="left" vertical="top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26" fillId="2" borderId="16" xfId="0" applyFont="1" applyFill="1" applyBorder="1" applyAlignment="1" applyProtection="1">
      <alignment horizontal="center" vertical="center"/>
      <protection locked="0"/>
    </xf>
    <xf numFmtId="0" fontId="26" fillId="2" borderId="17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19" xfId="0" applyFont="1" applyFill="1" applyBorder="1" applyAlignment="1" applyProtection="1">
      <alignment horizontal="center" vertical="center"/>
      <protection locked="0"/>
    </xf>
    <xf numFmtId="49" fontId="26" fillId="2" borderId="5" xfId="0" applyNumberFormat="1" applyFont="1" applyFill="1" applyBorder="1" applyAlignment="1" applyProtection="1">
      <alignment horizontal="left" vertical="top"/>
      <protection locked="0"/>
    </xf>
    <xf numFmtId="0" fontId="26" fillId="2" borderId="21" xfId="0" applyFont="1" applyFill="1" applyBorder="1" applyAlignment="1" applyProtection="1">
      <alignment vertical="center"/>
      <protection locked="0"/>
    </xf>
    <xf numFmtId="0" fontId="26" fillId="2" borderId="22" xfId="0" applyFont="1" applyFill="1" applyBorder="1" applyAlignment="1" applyProtection="1">
      <alignment vertical="center"/>
      <protection locked="0"/>
    </xf>
    <xf numFmtId="0" fontId="26" fillId="2" borderId="23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2" borderId="18" xfId="0" applyFont="1" applyFill="1" applyBorder="1" applyAlignment="1" applyProtection="1">
      <alignment vertical="center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0" fontId="26" fillId="2" borderId="19" xfId="0" applyFont="1" applyFill="1" applyBorder="1" applyAlignment="1" applyProtection="1">
      <alignment vertical="center"/>
      <protection locked="0"/>
    </xf>
    <xf numFmtId="0" fontId="26" fillId="2" borderId="25" xfId="0" applyFont="1" applyFill="1" applyBorder="1" applyAlignment="1" applyProtection="1">
      <alignment vertical="center"/>
      <protection locked="0"/>
    </xf>
    <xf numFmtId="0" fontId="26" fillId="2" borderId="26" xfId="0" applyFont="1" applyFill="1" applyBorder="1" applyAlignment="1" applyProtection="1">
      <alignment vertical="center"/>
      <protection locked="0"/>
    </xf>
    <xf numFmtId="0" fontId="26" fillId="2" borderId="27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Border="1" applyAlignment="1" applyProtection="1">
      <alignment horizontal="center"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6" fillId="2" borderId="32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49" fontId="26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11" fillId="2" borderId="1" xfId="2" applyFont="1" applyFill="1" applyBorder="1" applyAlignment="1" applyProtection="1">
      <alignment horizontal="right" vertical="center"/>
      <protection locked="0"/>
    </xf>
    <xf numFmtId="0" fontId="6" fillId="0" borderId="0" xfId="17" applyFont="1" applyFill="1" applyBorder="1"/>
    <xf numFmtId="0" fontId="6" fillId="0" borderId="2" xfId="0" applyFont="1" applyBorder="1" applyAlignment="1">
      <alignment horizontal="center"/>
    </xf>
    <xf numFmtId="0" fontId="18" fillId="0" borderId="0" xfId="7" applyBorder="1" applyAlignment="1">
      <alignment horizontal="center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2" xfId="15" applyFont="1" applyFill="1" applyBorder="1" applyAlignment="1" applyProtection="1">
      <alignment horizontal="center" vertical="center"/>
      <protection locked="0"/>
    </xf>
    <xf numFmtId="0" fontId="10" fillId="6" borderId="9" xfId="15" applyFont="1" applyFill="1" applyBorder="1" applyAlignment="1" applyProtection="1">
      <alignment horizontal="center" vertical="center"/>
      <protection locked="0"/>
    </xf>
    <xf numFmtId="0" fontId="10" fillId="6" borderId="5" xfId="15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6" fillId="2" borderId="0" xfId="15" applyFont="1" applyFill="1" applyBorder="1" applyAlignment="1" applyProtection="1">
      <alignment horizontal="center" vertical="center"/>
      <protection locked="0"/>
    </xf>
    <xf numFmtId="0" fontId="10" fillId="2" borderId="0" xfId="15" applyFont="1" applyFill="1" applyBorder="1" applyAlignment="1" applyProtection="1">
      <alignment horizontal="center" vertical="center"/>
      <protection locked="0"/>
    </xf>
    <xf numFmtId="0" fontId="26" fillId="2" borderId="40" xfId="0" applyFont="1" applyFill="1" applyBorder="1" applyAlignment="1" applyProtection="1">
      <alignment horizontal="center" vertical="center"/>
      <protection locked="0"/>
    </xf>
    <xf numFmtId="0" fontId="26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6" fillId="2" borderId="0" xfId="0" applyFont="1" applyFill="1" applyBorder="1" applyAlignment="1" applyProtection="1">
      <protection locked="0"/>
    </xf>
    <xf numFmtId="49" fontId="2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vertical="top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10" fillId="6" borderId="39" xfId="0" applyFont="1" applyFill="1" applyBorder="1" applyAlignment="1" applyProtection="1">
      <alignment horizontal="center" vertical="center" wrapText="1"/>
      <protection locked="0"/>
    </xf>
    <xf numFmtId="0" fontId="10" fillId="6" borderId="39" xfId="0" applyFont="1" applyFill="1" applyBorder="1" applyAlignment="1" applyProtection="1">
      <alignment horizontal="center" vertical="center"/>
      <protection locked="0"/>
    </xf>
    <xf numFmtId="0" fontId="10" fillId="6" borderId="39" xfId="15" applyFont="1" applyFill="1" applyBorder="1" applyAlignment="1" applyProtection="1">
      <alignment horizontal="center" vertical="center"/>
      <protection locked="0"/>
    </xf>
    <xf numFmtId="0" fontId="10" fillId="2" borderId="39" xfId="15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 applyProtection="1">
      <alignment horizontal="center" vertical="center"/>
      <protection locked="0"/>
    </xf>
    <xf numFmtId="0" fontId="10" fillId="6" borderId="28" xfId="15" applyFont="1" applyFill="1" applyBorder="1" applyAlignment="1" applyProtection="1">
      <alignment horizontal="center" vertical="center"/>
      <protection locked="0"/>
    </xf>
    <xf numFmtId="0" fontId="10" fillId="2" borderId="28" xfId="15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0" fontId="10" fillId="6" borderId="44" xfId="0" applyFont="1" applyFill="1" applyBorder="1" applyAlignment="1" applyProtection="1">
      <alignment horizontal="center" vertical="center" wrapText="1"/>
      <protection locked="0"/>
    </xf>
    <xf numFmtId="0" fontId="10" fillId="6" borderId="44" xfId="0" applyFont="1" applyFill="1" applyBorder="1" applyAlignment="1" applyProtection="1">
      <alignment horizontal="center" vertical="center"/>
      <protection locked="0"/>
    </xf>
    <xf numFmtId="0" fontId="10" fillId="6" borderId="44" xfId="15" applyFont="1" applyFill="1" applyBorder="1" applyAlignment="1" applyProtection="1">
      <alignment horizontal="center" vertical="center"/>
      <protection locked="0"/>
    </xf>
    <xf numFmtId="0" fontId="10" fillId="2" borderId="44" xfId="15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6" borderId="29" xfId="0" applyFont="1" applyFill="1" applyBorder="1" applyAlignment="1" applyProtection="1">
      <alignment horizontal="center" vertical="center" wrapText="1"/>
      <protection locked="0"/>
    </xf>
    <xf numFmtId="0" fontId="10" fillId="6" borderId="29" xfId="0" applyFont="1" applyFill="1" applyBorder="1" applyAlignment="1" applyProtection="1">
      <alignment horizontal="center" vertical="center"/>
      <protection locked="0"/>
    </xf>
    <xf numFmtId="0" fontId="10" fillId="6" borderId="29" xfId="15" applyFont="1" applyFill="1" applyBorder="1" applyAlignment="1" applyProtection="1">
      <alignment horizontal="center" vertical="center"/>
      <protection locked="0"/>
    </xf>
    <xf numFmtId="0" fontId="10" fillId="2" borderId="29" xfId="15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14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1" fillId="2" borderId="0" xfId="2" applyFont="1" applyFill="1" applyBorder="1" applyAlignment="1" applyProtection="1">
      <alignment horizontal="right" vertical="center"/>
      <protection locked="0"/>
    </xf>
    <xf numFmtId="0" fontId="12" fillId="2" borderId="0" xfId="17" applyFont="1" applyFill="1" applyBorder="1"/>
    <xf numFmtId="0" fontId="6" fillId="2" borderId="0" xfId="0" applyFont="1" applyFill="1" applyBorder="1" applyProtection="1"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10" fillId="2" borderId="0" xfId="15" applyNumberFormat="1" applyFont="1" applyFill="1" applyBorder="1" applyAlignment="1" applyProtection="1">
      <alignment horizontal="right"/>
      <protection locked="0"/>
    </xf>
    <xf numFmtId="49" fontId="10" fillId="2" borderId="2" xfId="15" applyNumberFormat="1" applyFont="1" applyFill="1" applyBorder="1" applyAlignment="1" applyProtection="1">
      <alignment horizontal="center" vertical="center"/>
      <protection locked="0"/>
    </xf>
    <xf numFmtId="49" fontId="10" fillId="2" borderId="39" xfId="15" applyNumberFormat="1" applyFont="1" applyFill="1" applyBorder="1" applyAlignment="1" applyProtection="1">
      <alignment horizontal="center" vertical="center"/>
      <protection locked="0"/>
    </xf>
    <xf numFmtId="49" fontId="10" fillId="2" borderId="29" xfId="15" applyNumberFormat="1" applyFont="1" applyFill="1" applyBorder="1" applyAlignment="1" applyProtection="1">
      <alignment horizontal="center" vertical="center"/>
      <protection locked="0"/>
    </xf>
    <xf numFmtId="49" fontId="10" fillId="2" borderId="44" xfId="15" applyNumberFormat="1" applyFont="1" applyFill="1" applyBorder="1" applyAlignment="1" applyProtection="1">
      <alignment horizontal="center" vertical="center"/>
      <protection locked="0"/>
    </xf>
    <xf numFmtId="49" fontId="10" fillId="2" borderId="28" xfId="15" applyNumberFormat="1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26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32" fillId="0" borderId="0" xfId="0" applyFont="1" applyAlignment="1">
      <alignment vertical="top"/>
    </xf>
    <xf numFmtId="0" fontId="26" fillId="2" borderId="14" xfId="0" applyFont="1" applyFill="1" applyBorder="1" applyProtection="1">
      <protection locked="0"/>
    </xf>
    <xf numFmtId="0" fontId="10" fillId="2" borderId="2" xfId="15" applyFont="1" applyFill="1" applyBorder="1" applyAlignment="1" applyProtection="1">
      <alignment horizontal="center" vertical="center"/>
      <protection locked="0"/>
    </xf>
    <xf numFmtId="0" fontId="10" fillId="2" borderId="5" xfId="15" applyFont="1" applyFill="1" applyBorder="1" applyAlignment="1" applyProtection="1">
      <alignment horizontal="center" vertical="center"/>
      <protection locked="0"/>
    </xf>
    <xf numFmtId="0" fontId="10" fillId="2" borderId="9" xfId="15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5" xfId="15" applyFont="1" applyFill="1" applyBorder="1" applyAlignment="1" applyProtection="1">
      <alignment horizontal="center" vertical="center"/>
      <protection locked="0"/>
    </xf>
    <xf numFmtId="0" fontId="10" fillId="0" borderId="2" xfId="15" applyFont="1" applyFill="1" applyBorder="1" applyAlignment="1" applyProtection="1">
      <alignment horizontal="center" vertical="center"/>
      <protection locked="0"/>
    </xf>
    <xf numFmtId="0" fontId="10" fillId="0" borderId="9" xfId="15" applyFont="1" applyFill="1" applyBorder="1" applyAlignment="1" applyProtection="1">
      <alignment horizontal="center" vertical="center"/>
      <protection locked="0"/>
    </xf>
    <xf numFmtId="0" fontId="10" fillId="0" borderId="39" xfId="15" applyFont="1" applyFill="1" applyBorder="1" applyAlignment="1" applyProtection="1">
      <alignment horizontal="center" vertical="center"/>
      <protection locked="0"/>
    </xf>
    <xf numFmtId="0" fontId="10" fillId="0" borderId="29" xfId="15" applyFont="1" applyFill="1" applyBorder="1" applyAlignment="1" applyProtection="1">
      <alignment horizontal="center" vertical="center"/>
      <protection locked="0"/>
    </xf>
    <xf numFmtId="0" fontId="10" fillId="0" borderId="44" xfId="15" applyFont="1" applyFill="1" applyBorder="1" applyAlignment="1" applyProtection="1">
      <alignment horizontal="center" vertical="center"/>
      <protection locked="0"/>
    </xf>
    <xf numFmtId="0" fontId="10" fillId="0" borderId="28" xfId="15" applyFont="1" applyFill="1" applyBorder="1" applyAlignment="1" applyProtection="1">
      <alignment horizontal="center" vertical="center"/>
      <protection locked="0"/>
    </xf>
    <xf numFmtId="0" fontId="6" fillId="0" borderId="0" xfId="17" applyFont="1" applyFill="1" applyBorder="1" applyAlignment="1">
      <alignment horizontal="center" vertical="center"/>
    </xf>
    <xf numFmtId="0" fontId="26" fillId="2" borderId="48" xfId="0" applyFont="1" applyFill="1" applyBorder="1" applyAlignment="1" applyProtection="1">
      <alignment horizontal="center" vertical="center"/>
      <protection locked="0"/>
    </xf>
    <xf numFmtId="0" fontId="10" fillId="2" borderId="11" xfId="15" applyFont="1" applyFill="1" applyBorder="1" applyAlignment="1" applyProtection="1">
      <alignment horizontal="center"/>
      <protection locked="0"/>
    </xf>
    <xf numFmtId="0" fontId="10" fillId="2" borderId="10" xfId="15" applyFont="1" applyFill="1" applyBorder="1" applyAlignment="1" applyProtection="1">
      <alignment horizontal="center"/>
      <protection locked="0"/>
    </xf>
    <xf numFmtId="0" fontId="10" fillId="2" borderId="49" xfId="15" applyFont="1" applyFill="1" applyBorder="1" applyAlignment="1" applyProtection="1">
      <alignment horizontal="center"/>
      <protection locked="0"/>
    </xf>
    <xf numFmtId="0" fontId="10" fillId="2" borderId="50" xfId="15" applyFont="1" applyFill="1" applyBorder="1" applyAlignment="1" applyProtection="1">
      <alignment horizontal="center"/>
      <protection locked="0"/>
    </xf>
    <xf numFmtId="0" fontId="10" fillId="2" borderId="1" xfId="15" applyFont="1" applyFill="1" applyBorder="1" applyAlignment="1" applyProtection="1">
      <alignment horizontal="center"/>
      <protection locked="0"/>
    </xf>
    <xf numFmtId="0" fontId="10" fillId="2" borderId="18" xfId="15" applyFont="1" applyFill="1" applyBorder="1" applyAlignment="1" applyProtection="1">
      <alignment horizontal="center"/>
      <protection locked="0"/>
    </xf>
    <xf numFmtId="0" fontId="10" fillId="2" borderId="19" xfId="15" applyFont="1" applyFill="1" applyBorder="1" applyAlignment="1" applyProtection="1">
      <alignment horizontal="center"/>
      <protection locked="0"/>
    </xf>
    <xf numFmtId="0" fontId="10" fillId="2" borderId="5" xfId="15" applyFont="1" applyFill="1" applyBorder="1" applyAlignment="1" applyProtection="1">
      <alignment horizontal="center"/>
      <protection locked="0"/>
    </xf>
    <xf numFmtId="0" fontId="10" fillId="2" borderId="2" xfId="15" applyFont="1" applyFill="1" applyBorder="1" applyAlignment="1" applyProtection="1">
      <alignment horizontal="center"/>
      <protection locked="0"/>
    </xf>
    <xf numFmtId="0" fontId="10" fillId="2" borderId="9" xfId="15" applyFont="1" applyFill="1" applyBorder="1" applyAlignment="1" applyProtection="1">
      <alignment horizontal="center"/>
      <protection locked="0"/>
    </xf>
    <xf numFmtId="0" fontId="10" fillId="2" borderId="39" xfId="15" applyFont="1" applyFill="1" applyBorder="1" applyAlignment="1" applyProtection="1">
      <alignment horizontal="center"/>
      <protection locked="0"/>
    </xf>
    <xf numFmtId="0" fontId="10" fillId="2" borderId="29" xfId="15" applyFont="1" applyFill="1" applyBorder="1" applyAlignment="1" applyProtection="1">
      <alignment horizontal="center"/>
      <protection locked="0"/>
    </xf>
    <xf numFmtId="0" fontId="10" fillId="2" borderId="44" xfId="15" applyFont="1" applyFill="1" applyBorder="1" applyAlignment="1" applyProtection="1">
      <alignment horizontal="center"/>
      <protection locked="0"/>
    </xf>
    <xf numFmtId="0" fontId="10" fillId="2" borderId="28" xfId="15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3" borderId="0" xfId="18" applyFont="1" applyFill="1" applyBorder="1" applyAlignment="1" applyProtection="1">
      <alignment vertical="center"/>
      <protection locked="0"/>
    </xf>
    <xf numFmtId="0" fontId="34" fillId="3" borderId="0" xfId="7" applyFont="1" applyFill="1" applyBorder="1" applyAlignment="1">
      <alignment vertical="center"/>
    </xf>
    <xf numFmtId="0" fontId="34" fillId="3" borderId="0" xfId="19" applyFont="1" applyFill="1" applyBorder="1" applyAlignment="1">
      <alignment vertical="center"/>
    </xf>
    <xf numFmtId="0" fontId="35" fillId="3" borderId="0" xfId="7" applyFont="1" applyFill="1" applyBorder="1" applyAlignment="1">
      <alignment vertical="center"/>
    </xf>
    <xf numFmtId="0" fontId="18" fillId="3" borderId="0" xfId="7" applyFill="1" applyBorder="1" applyAlignment="1">
      <alignment vertical="center"/>
    </xf>
    <xf numFmtId="0" fontId="18" fillId="0" borderId="0" xfId="7"/>
    <xf numFmtId="0" fontId="37" fillId="0" borderId="40" xfId="7" applyFont="1" applyBorder="1" applyAlignment="1">
      <alignment horizontal="center" vertical="center"/>
    </xf>
    <xf numFmtId="2" fontId="38" fillId="0" borderId="40" xfId="7" applyNumberFormat="1" applyFont="1" applyBorder="1" applyAlignment="1">
      <alignment horizontal="center" vertical="center"/>
    </xf>
    <xf numFmtId="0" fontId="18" fillId="0" borderId="53" xfId="7" applyBorder="1"/>
    <xf numFmtId="0" fontId="18" fillId="0" borderId="54" xfId="7" applyBorder="1"/>
    <xf numFmtId="0" fontId="18" fillId="0" borderId="55" xfId="7" applyBorder="1"/>
    <xf numFmtId="0" fontId="18" fillId="0" borderId="0" xfId="7" applyBorder="1"/>
    <xf numFmtId="0" fontId="18" fillId="0" borderId="56" xfId="7" applyBorder="1"/>
    <xf numFmtId="0" fontId="18" fillId="0" borderId="46" xfId="7" applyBorder="1"/>
    <xf numFmtId="0" fontId="39" fillId="0" borderId="0" xfId="7" applyFont="1"/>
    <xf numFmtId="0" fontId="37" fillId="0" borderId="0" xfId="7" applyFont="1" applyAlignment="1">
      <alignment horizontal="center" vertical="center"/>
    </xf>
    <xf numFmtId="0" fontId="40" fillId="0" borderId="40" xfId="7" applyFont="1" applyBorder="1" applyAlignment="1">
      <alignment horizontal="center" vertical="center"/>
    </xf>
    <xf numFmtId="0" fontId="40" fillId="0" borderId="0" xfId="7" applyFont="1" applyAlignment="1">
      <alignment horizontal="center" vertical="center"/>
    </xf>
    <xf numFmtId="0" fontId="41" fillId="0" borderId="40" xfId="7" applyFont="1" applyBorder="1" applyAlignment="1">
      <alignment horizontal="center" vertical="center"/>
    </xf>
    <xf numFmtId="0" fontId="42" fillId="0" borderId="0" xfId="7" applyFont="1" applyAlignment="1">
      <alignment horizontal="center" vertical="center"/>
    </xf>
    <xf numFmtId="0" fontId="37" fillId="0" borderId="0" xfId="7" applyFont="1" applyBorder="1" applyAlignment="1">
      <alignment vertical="center"/>
    </xf>
    <xf numFmtId="0" fontId="43" fillId="0" borderId="0" xfId="7" applyFont="1" applyAlignment="1">
      <alignment horizontal="center" vertical="center"/>
    </xf>
    <xf numFmtId="0" fontId="45" fillId="0" borderId="40" xfId="7" applyFont="1" applyFill="1" applyBorder="1" applyAlignment="1">
      <alignment horizontal="center" vertical="center"/>
    </xf>
    <xf numFmtId="0" fontId="18" fillId="0" borderId="57" xfId="7" applyBorder="1"/>
    <xf numFmtId="0" fontId="18" fillId="0" borderId="26" xfId="7" applyBorder="1"/>
    <xf numFmtId="0" fontId="18" fillId="0" borderId="27" xfId="7" applyBorder="1"/>
    <xf numFmtId="0" fontId="18" fillId="0" borderId="0" xfId="7" applyAlignment="1">
      <alignment horizontal="right"/>
    </xf>
    <xf numFmtId="0" fontId="46" fillId="0" borderId="0" xfId="7" applyFont="1"/>
    <xf numFmtId="0" fontId="37" fillId="0" borderId="0" xfId="7" applyFont="1" applyBorder="1" applyAlignment="1">
      <alignment horizontal="center" vertical="center"/>
    </xf>
    <xf numFmtId="0" fontId="40" fillId="0" borderId="0" xfId="7" applyFont="1" applyBorder="1" applyAlignment="1">
      <alignment horizontal="center" vertical="center"/>
    </xf>
    <xf numFmtId="0" fontId="42" fillId="0" borderId="0" xfId="7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47" fillId="0" borderId="0" xfId="0" applyFont="1" applyFill="1" applyAlignment="1">
      <alignment vertical="center"/>
    </xf>
    <xf numFmtId="0" fontId="6" fillId="0" borderId="2" xfId="17" applyFont="1" applyFill="1" applyBorder="1" applyAlignment="1">
      <alignment vertical="center"/>
    </xf>
    <xf numFmtId="0" fontId="6" fillId="0" borderId="2" xfId="7" applyFont="1" applyBorder="1" applyAlignment="1">
      <alignment horizontal="center"/>
    </xf>
    <xf numFmtId="0" fontId="6" fillId="2" borderId="0" xfId="17" applyFont="1" applyFill="1" applyBorder="1" applyAlignment="1">
      <alignment horizontal="center" vertical="center"/>
    </xf>
    <xf numFmtId="0" fontId="6" fillId="0" borderId="0" xfId="7" applyFont="1" applyBorder="1" applyAlignment="1">
      <alignment horizontal="center"/>
    </xf>
    <xf numFmtId="49" fontId="26" fillId="2" borderId="33" xfId="0" applyNumberFormat="1" applyFont="1" applyFill="1" applyBorder="1" applyAlignment="1" applyProtection="1">
      <alignment horizontal="left" vertical="top" wrapText="1"/>
      <protection locked="0"/>
    </xf>
    <xf numFmtId="0" fontId="5" fillId="3" borderId="0" xfId="18" applyFont="1" applyFill="1" applyBorder="1" applyAlignment="1" applyProtection="1">
      <alignment vertical="center"/>
      <protection locked="0"/>
    </xf>
    <xf numFmtId="0" fontId="6" fillId="3" borderId="0" xfId="18" applyFont="1" applyFill="1" applyBorder="1" applyAlignment="1" applyProtection="1">
      <alignment vertical="center"/>
      <protection locked="0"/>
    </xf>
    <xf numFmtId="0" fontId="18" fillId="3" borderId="0" xfId="19" applyFont="1" applyFill="1" applyBorder="1" applyAlignment="1">
      <alignment vertical="center"/>
    </xf>
    <xf numFmtId="0" fontId="34" fillId="3" borderId="0" xfId="7" applyFont="1" applyFill="1" applyAlignment="1">
      <alignment horizontal="right" vertical="center"/>
    </xf>
    <xf numFmtId="0" fontId="7" fillId="3" borderId="1" xfId="18" applyFont="1" applyFill="1" applyBorder="1" applyAlignment="1" applyProtection="1">
      <alignment vertical="center"/>
      <protection locked="0"/>
    </xf>
    <xf numFmtId="0" fontId="34" fillId="3" borderId="1" xfId="7" applyFont="1" applyFill="1" applyBorder="1" applyAlignment="1">
      <alignment vertical="center"/>
    </xf>
    <xf numFmtId="0" fontId="34" fillId="3" borderId="1" xfId="19" applyFont="1" applyFill="1" applyBorder="1" applyAlignment="1">
      <alignment vertical="center"/>
    </xf>
    <xf numFmtId="0" fontId="35" fillId="3" borderId="1" xfId="7" applyFont="1" applyFill="1" applyBorder="1" applyAlignment="1">
      <alignment vertical="center"/>
    </xf>
    <xf numFmtId="0" fontId="18" fillId="3" borderId="1" xfId="7" applyFill="1" applyBorder="1" applyAlignment="1">
      <alignment vertical="center"/>
    </xf>
    <xf numFmtId="0" fontId="48" fillId="3" borderId="1" xfId="22" applyFill="1" applyBorder="1" applyAlignment="1" applyProtection="1">
      <alignment horizontal="right" vertical="center"/>
    </xf>
    <xf numFmtId="0" fontId="49" fillId="0" borderId="40" xfId="7" applyFont="1" applyBorder="1" applyAlignment="1">
      <alignment horizontal="center" vertical="center"/>
    </xf>
    <xf numFmtId="0" fontId="45" fillId="0" borderId="40" xfId="7" applyFont="1" applyBorder="1" applyAlignment="1">
      <alignment horizontal="center" vertical="center"/>
    </xf>
    <xf numFmtId="0" fontId="50" fillId="3" borderId="0" xfId="7" applyFont="1" applyFill="1" applyBorder="1" applyAlignment="1">
      <alignment vertical="center"/>
    </xf>
    <xf numFmtId="0" fontId="51" fillId="0" borderId="0" xfId="7" applyFont="1" applyFill="1" applyAlignment="1">
      <alignment vertical="center"/>
    </xf>
    <xf numFmtId="0" fontId="35" fillId="3" borderId="1" xfId="7" applyFont="1" applyFill="1" applyBorder="1" applyAlignment="1">
      <alignment horizontal="right" vertical="center"/>
    </xf>
    <xf numFmtId="0" fontId="18" fillId="0" borderId="60" xfId="7" applyBorder="1"/>
    <xf numFmtId="0" fontId="52" fillId="2" borderId="0" xfId="0" applyFont="1" applyFill="1" applyBorder="1" applyAlignment="1" applyProtection="1">
      <protection locked="0"/>
    </xf>
    <xf numFmtId="0" fontId="5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4" fillId="0" borderId="0" xfId="2" applyFont="1" applyAlignment="1" applyProtection="1">
      <alignment vertical="center"/>
    </xf>
    <xf numFmtId="0" fontId="55" fillId="0" borderId="0" xfId="0" applyFont="1" applyAlignment="1">
      <alignment vertical="top" wrapText="1"/>
    </xf>
    <xf numFmtId="0" fontId="10" fillId="2" borderId="0" xfId="17" applyFont="1" applyFill="1" applyAlignment="1">
      <alignment horizontal="left" vertical="center"/>
    </xf>
    <xf numFmtId="0" fontId="56" fillId="0" borderId="0" xfId="0" applyFont="1" applyBorder="1" applyAlignment="1">
      <alignment horizontal="left"/>
    </xf>
    <xf numFmtId="0" fontId="18" fillId="0" borderId="2" xfId="7" applyBorder="1" applyAlignment="1">
      <alignment horizontal="center"/>
    </xf>
    <xf numFmtId="0" fontId="18" fillId="0" borderId="2" xfId="7" applyFont="1" applyFill="1" applyBorder="1" applyAlignment="1">
      <alignment horizontal="center"/>
    </xf>
    <xf numFmtId="0" fontId="0" fillId="2" borderId="0" xfId="17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8" applyBorder="1"/>
    <xf numFmtId="0" fontId="6" fillId="3" borderId="2" xfId="17" applyFont="1" applyFill="1" applyBorder="1" applyAlignment="1">
      <alignment vertical="center"/>
    </xf>
    <xf numFmtId="0" fontId="6" fillId="2" borderId="2" xfId="0" applyFont="1" applyFill="1" applyBorder="1"/>
    <xf numFmtId="0" fontId="6" fillId="3" borderId="2" xfId="17" applyFont="1" applyFill="1" applyBorder="1" applyAlignment="1"/>
    <xf numFmtId="0" fontId="10" fillId="2" borderId="1" xfId="17" applyFont="1" applyFill="1" applyBorder="1" applyAlignment="1">
      <alignment horizontal="left" vertical="center"/>
    </xf>
    <xf numFmtId="0" fontId="9" fillId="5" borderId="10" xfId="7" applyFont="1" applyFill="1" applyBorder="1"/>
    <xf numFmtId="0" fontId="18" fillId="0" borderId="0" xfId="7" applyFont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6" fillId="2" borderId="2" xfId="17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vertical="center"/>
    </xf>
    <xf numFmtId="0" fontId="7" fillId="2" borderId="7" xfId="17" applyFont="1" applyFill="1" applyBorder="1" applyAlignment="1">
      <alignment vertical="center"/>
    </xf>
    <xf numFmtId="0" fontId="6" fillId="2" borderId="44" xfId="17" applyFont="1" applyFill="1" applyBorder="1" applyAlignment="1">
      <alignment vertical="center"/>
    </xf>
    <xf numFmtId="0" fontId="58" fillId="0" borderId="0" xfId="7" applyFont="1" applyFill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2" borderId="7" xfId="15" applyFont="1" applyFill="1" applyBorder="1" applyAlignment="1" applyProtection="1">
      <alignment horizontal="center"/>
      <protection locked="0"/>
    </xf>
    <xf numFmtId="0" fontId="10" fillId="2" borderId="51" xfId="15" applyFont="1" applyFill="1" applyBorder="1" applyAlignment="1" applyProtection="1">
      <alignment horizontal="center"/>
      <protection locked="0"/>
    </xf>
    <xf numFmtId="0" fontId="10" fillId="2" borderId="34" xfId="15" applyFont="1" applyFill="1" applyBorder="1" applyAlignment="1" applyProtection="1">
      <alignment horizontal="center"/>
      <protection locked="0"/>
    </xf>
    <xf numFmtId="0" fontId="10" fillId="2" borderId="52" xfId="15" applyFont="1" applyFill="1" applyBorder="1" applyAlignment="1" applyProtection="1">
      <alignment horizontal="center"/>
      <protection locked="0"/>
    </xf>
    <xf numFmtId="49" fontId="26" fillId="2" borderId="6" xfId="0" applyNumberFormat="1" applyFont="1" applyFill="1" applyBorder="1" applyAlignment="1" applyProtection="1">
      <alignment horizontal="left" vertical="top" wrapText="1"/>
      <protection locked="0"/>
    </xf>
    <xf numFmtId="49" fontId="26" fillId="2" borderId="33" xfId="0" applyNumberFormat="1" applyFont="1" applyFill="1" applyBorder="1" applyAlignment="1" applyProtection="1">
      <alignment horizontal="left" vertical="top" wrapText="1"/>
      <protection locked="0"/>
    </xf>
    <xf numFmtId="49" fontId="26" fillId="2" borderId="31" xfId="0" applyNumberFormat="1" applyFont="1" applyFill="1" applyBorder="1" applyAlignment="1" applyProtection="1">
      <alignment horizontal="left" vertical="top" wrapText="1"/>
      <protection locked="0"/>
    </xf>
    <xf numFmtId="49" fontId="26" fillId="2" borderId="29" xfId="0" applyNumberFormat="1" applyFont="1" applyFill="1" applyBorder="1" applyAlignment="1" applyProtection="1">
      <alignment horizontal="center" vertical="top"/>
      <protection locked="0"/>
    </xf>
    <xf numFmtId="49" fontId="26" fillId="2" borderId="28" xfId="0" applyNumberFormat="1" applyFont="1" applyFill="1" applyBorder="1" applyAlignment="1" applyProtection="1">
      <alignment horizontal="center" vertical="top"/>
      <protection locked="0"/>
    </xf>
    <xf numFmtId="0" fontId="10" fillId="2" borderId="6" xfId="15" applyFont="1" applyFill="1" applyBorder="1" applyAlignment="1" applyProtection="1">
      <alignment horizontal="center"/>
      <protection locked="0"/>
    </xf>
    <xf numFmtId="0" fontId="10" fillId="2" borderId="31" xfId="15" applyFont="1" applyFill="1" applyBorder="1" applyAlignment="1" applyProtection="1">
      <alignment horizontal="center"/>
      <protection locked="0"/>
    </xf>
    <xf numFmtId="49" fontId="26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4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6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6" fillId="2" borderId="6" xfId="0" applyFont="1" applyFill="1" applyBorder="1" applyAlignment="1" applyProtection="1">
      <alignment horizontal="left" vertical="top"/>
      <protection locked="0"/>
    </xf>
    <xf numFmtId="0" fontId="26" fillId="2" borderId="31" xfId="0" applyFont="1" applyFill="1" applyBorder="1" applyAlignment="1" applyProtection="1">
      <alignment horizontal="left" vertical="top"/>
      <protection locked="0"/>
    </xf>
    <xf numFmtId="0" fontId="26" fillId="2" borderId="30" xfId="0" applyFont="1" applyFill="1" applyBorder="1" applyAlignment="1" applyProtection="1">
      <alignment horizontal="left" vertical="top"/>
      <protection locked="0"/>
    </xf>
    <xf numFmtId="0" fontId="26" fillId="2" borderId="11" xfId="0" applyFont="1" applyFill="1" applyBorder="1" applyAlignment="1" applyProtection="1">
      <alignment horizontal="left" vertical="top"/>
      <protection locked="0"/>
    </xf>
    <xf numFmtId="49" fontId="26" fillId="2" borderId="11" xfId="0" applyNumberFormat="1" applyFont="1" applyFill="1" applyBorder="1" applyAlignment="1" applyProtection="1">
      <alignment horizontal="left" vertical="top" wrapText="1"/>
      <protection locked="0"/>
    </xf>
    <xf numFmtId="0" fontId="26" fillId="2" borderId="0" xfId="0" applyFont="1" applyFill="1" applyBorder="1" applyAlignment="1" applyProtection="1">
      <alignment horizontal="left" vertical="top" wrapText="1"/>
      <protection locked="0"/>
    </xf>
    <xf numFmtId="0" fontId="32" fillId="3" borderId="0" xfId="0" applyFont="1" applyFill="1" applyBorder="1" applyAlignment="1">
      <alignment horizontal="left" vertical="top" wrapText="1"/>
    </xf>
    <xf numFmtId="0" fontId="26" fillId="2" borderId="47" xfId="0" applyFont="1" applyFill="1" applyBorder="1" applyAlignment="1" applyProtection="1">
      <alignment horizontal="center" vertical="center"/>
      <protection locked="0"/>
    </xf>
    <xf numFmtId="0" fontId="26" fillId="2" borderId="38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26" fillId="0" borderId="38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top" wrapText="1"/>
    </xf>
    <xf numFmtId="0" fontId="32" fillId="0" borderId="0" xfId="0" applyFont="1" applyBorder="1" applyAlignment="1">
      <alignment horizontal="left" vertical="center" wrapText="1"/>
    </xf>
    <xf numFmtId="0" fontId="32" fillId="3" borderId="0" xfId="0" applyFont="1" applyFill="1" applyBorder="1" applyAlignment="1">
      <alignment horizontal="left" vertical="center" wrapText="1"/>
    </xf>
    <xf numFmtId="0" fontId="36" fillId="3" borderId="58" xfId="7" applyFont="1" applyFill="1" applyBorder="1" applyAlignment="1">
      <alignment horizontal="left" vertical="center"/>
    </xf>
    <xf numFmtId="0" fontId="36" fillId="3" borderId="59" xfId="7" applyFont="1" applyFill="1" applyBorder="1" applyAlignment="1">
      <alignment horizontal="left" vertical="center"/>
    </xf>
    <xf numFmtId="0" fontId="44" fillId="0" borderId="36" xfId="7" applyFont="1" applyBorder="1" applyAlignment="1">
      <alignment horizontal="center" vertical="center" wrapText="1"/>
    </xf>
    <xf numFmtId="0" fontId="44" fillId="0" borderId="38" xfId="7" applyFont="1" applyBorder="1" applyAlignment="1">
      <alignment horizontal="center" vertical="center" wrapText="1"/>
    </xf>
    <xf numFmtId="0" fontId="1" fillId="0" borderId="0" xfId="23"/>
    <xf numFmtId="0" fontId="1" fillId="0" borderId="1" xfId="23" applyBorder="1"/>
    <xf numFmtId="0" fontId="11" fillId="2" borderId="1" xfId="2" applyFont="1" applyFill="1" applyBorder="1" applyAlignment="1" applyProtection="1">
      <alignment horizontal="left" vertical="center"/>
      <protection locked="0"/>
    </xf>
    <xf numFmtId="2" fontId="38" fillId="0" borderId="40" xfId="7" applyNumberFormat="1" applyFont="1" applyFill="1" applyBorder="1" applyAlignment="1">
      <alignment horizontal="center" vertical="center"/>
    </xf>
    <xf numFmtId="0" fontId="59" fillId="0" borderId="0" xfId="7" applyFont="1" applyAlignment="1">
      <alignment horizontal="center"/>
    </xf>
    <xf numFmtId="0" fontId="40" fillId="0" borderId="38" xfId="7" applyFont="1" applyBorder="1" applyAlignment="1">
      <alignment horizontal="center" vertical="center"/>
    </xf>
    <xf numFmtId="1" fontId="45" fillId="0" borderId="40" xfId="7" applyNumberFormat="1" applyFont="1" applyFill="1" applyBorder="1" applyAlignment="1">
      <alignment horizontal="center" vertical="center"/>
    </xf>
    <xf numFmtId="0" fontId="39" fillId="0" borderId="0" xfId="23" applyFont="1"/>
    <xf numFmtId="0" fontId="49" fillId="0" borderId="40" xfId="7" applyFont="1" applyBorder="1" applyAlignment="1">
      <alignment horizontal="center" vertical="center" wrapText="1"/>
    </xf>
    <xf numFmtId="0" fontId="36" fillId="3" borderId="61" xfId="7" applyFont="1" applyFill="1" applyBorder="1" applyAlignment="1">
      <alignment horizontal="left" vertical="center"/>
    </xf>
    <xf numFmtId="0" fontId="60" fillId="3" borderId="0" xfId="7" applyFont="1" applyFill="1" applyBorder="1" applyAlignment="1">
      <alignment vertical="center"/>
    </xf>
    <xf numFmtId="0" fontId="60" fillId="0" borderId="0" xfId="7" applyFont="1" applyFill="1" applyAlignment="1">
      <alignment vertical="center"/>
    </xf>
  </cellXfs>
  <cellStyles count="24">
    <cellStyle name="čárky [0]_classic" xfId="1"/>
    <cellStyle name="Hypertextový odkaz" xfId="2" builtinId="8"/>
    <cellStyle name="Hypertextový odkaz 2" xfId="22"/>
    <cellStyle name="můj" xfId="3"/>
    <cellStyle name="normálne_Hárok1" xfId="4"/>
    <cellStyle name="Normální" xfId="0" builtinId="0"/>
    <cellStyle name="Normální 11" xfId="5"/>
    <cellStyle name="Normální 11 2" xfId="20"/>
    <cellStyle name="Normální 11 2 2" xfId="23"/>
    <cellStyle name="Normální 11 3" xfId="21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5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190499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61069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139149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8</xdr:row>
      <xdr:rowOff>53340</xdr:rowOff>
    </xdr:from>
    <xdr:to>
      <xdr:col>6</xdr:col>
      <xdr:colOff>838200</xdr:colOff>
      <xdr:row>26</xdr:row>
      <xdr:rowOff>148590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1607820" y="1939290"/>
          <a:ext cx="2945130" cy="429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1000124</xdr:colOff>
      <xdr:row>0</xdr:row>
      <xdr:rowOff>107950</xdr:rowOff>
    </xdr:from>
    <xdr:to>
      <xdr:col>9</xdr:col>
      <xdr:colOff>513293</xdr:colOff>
      <xdr:row>1</xdr:row>
      <xdr:rowOff>146557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299" y="107950"/>
          <a:ext cx="903819" cy="238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6</xdr:col>
      <xdr:colOff>403860</xdr:colOff>
      <xdr:row>25</xdr:row>
      <xdr:rowOff>129540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733550" y="1442085"/>
          <a:ext cx="2699385" cy="344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2.2%20Prodej%20-%20export\Objedn&#225;vkov&#233;%20formul&#225;&#345;e\FR\Exteri&#233;ry\Bon%20de%20commande%20Store%20Inclin&#233;%20C80F%20TE%20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16_Cenotvorba\06_Fin&#225;ln&#237;%20cen&#237;ky\Cen&#237;k%20&#268;R\Cen&#237;k%202015%20-%20Venkovn&#237;%20&#382;aluz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n_de_commande_store_inclin&#233;_C80F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CZ\cz_objednavkovy_formular_&#353;ikm&#225;_&#382;aluzie_C80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%200%20Platn&#233;%20cen&#237;ky\PRODEJN&#205;%20CEN&#205;KY\CEN&#205;K%20EXPORT\2016\3%20FR%20Verze\Price_lists_2015_-_Exterior_blin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molova\AppData\Local\Microsoft\Windows\INetCache\Content.Outlook\0ECZO01Y\C80FTE_neofici&#225;l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e incliné C80F L1"/>
      <sheetName val="helpC80F"/>
      <sheetName val="Instructions L2"/>
      <sheetName val="Store incliné L3"/>
      <sheetName val="Bon de commande lambrequin 1"/>
      <sheetName val="Bon de commande lambrequin 2"/>
      <sheetName val="Calcul"/>
      <sheetName val="Calcul I"/>
    </sheetNames>
    <sheetDataSet>
      <sheetData sheetId="0" refreshError="1"/>
      <sheetData sheetId="1">
        <row r="2">
          <cell r="I2" t="str">
            <v>oo</v>
          </cell>
        </row>
        <row r="3">
          <cell r="I3" t="str">
            <v>ss</v>
          </cell>
        </row>
        <row r="4">
          <cell r="I4" t="str">
            <v>tu</v>
          </cell>
        </row>
        <row r="5">
          <cell r="I5" t="str">
            <v>ev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A3" t="str">
            <v>T2</v>
          </cell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A4" t="str">
            <v>T3</v>
          </cell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A5" t="str">
            <v>T4</v>
          </cell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A6" t="str">
            <v>T1c</v>
          </cell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A7" t="str">
            <v>T2b</v>
          </cell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A8" t="str">
            <v>T2r</v>
          </cell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A9" t="str">
            <v>T2s</v>
          </cell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A10" t="str">
            <v>T1u</v>
          </cell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A11" t="str">
            <v>T2u</v>
          </cell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A12" t="str">
            <v>T3r</v>
          </cell>
          <cell r="C12">
            <v>0</v>
          </cell>
          <cell r="D12">
            <v>7035</v>
          </cell>
          <cell r="F12" t="str">
            <v>P010/2</v>
          </cell>
        </row>
        <row r="13">
          <cell r="A13" t="str">
            <v>T3b</v>
          </cell>
          <cell r="D13">
            <v>7039</v>
          </cell>
          <cell r="F13" t="str">
            <v>P009</v>
          </cell>
        </row>
        <row r="14">
          <cell r="A14" t="str">
            <v>T3s</v>
          </cell>
          <cell r="D14">
            <v>8014</v>
          </cell>
          <cell r="F14" t="str">
            <v>P009/1</v>
          </cell>
        </row>
        <row r="15">
          <cell r="A15" t="str">
            <v>T3u</v>
          </cell>
          <cell r="D15">
            <v>8003</v>
          </cell>
          <cell r="F15" t="str">
            <v>P009/2</v>
          </cell>
        </row>
        <row r="16">
          <cell r="A16" t="str">
            <v>T4b</v>
          </cell>
          <cell r="D16">
            <v>8004</v>
          </cell>
          <cell r="F16" t="str">
            <v>P011</v>
          </cell>
        </row>
        <row r="17">
          <cell r="A17" t="str">
            <v>T4r</v>
          </cell>
          <cell r="D17">
            <v>3000</v>
          </cell>
          <cell r="F17" t="str">
            <v>P011/1</v>
          </cell>
        </row>
        <row r="18">
          <cell r="A18" t="str">
            <v>T4s</v>
          </cell>
          <cell r="D18">
            <v>3003</v>
          </cell>
          <cell r="F18" t="str">
            <v>P011/2</v>
          </cell>
        </row>
        <row r="19">
          <cell r="A19" t="str">
            <v>T4u</v>
          </cell>
          <cell r="D19">
            <v>6005</v>
          </cell>
          <cell r="F19" t="str">
            <v>KBT1</v>
          </cell>
        </row>
        <row r="20">
          <cell r="A20" t="str">
            <v>T4c</v>
          </cell>
          <cell r="D20">
            <v>5002</v>
          </cell>
          <cell r="F20" t="str">
            <v>KBT2</v>
          </cell>
        </row>
        <row r="21">
          <cell r="A21" t="str">
            <v>T4u/1</v>
          </cell>
          <cell r="D21">
            <v>7036</v>
          </cell>
          <cell r="F21" t="str">
            <v>KBT3/1</v>
          </cell>
        </row>
        <row r="22">
          <cell r="A22" t="str">
            <v>T4u/2</v>
          </cell>
          <cell r="D22">
            <v>7038</v>
          </cell>
          <cell r="F22" t="str">
            <v>KBT4/1</v>
          </cell>
        </row>
        <row r="23">
          <cell r="A23" t="str">
            <v>T4u/3</v>
          </cell>
          <cell r="D23">
            <v>5013</v>
          </cell>
          <cell r="F23" t="str">
            <v>KBT5/1</v>
          </cell>
        </row>
        <row r="24">
          <cell r="A24" t="str">
            <v>T4d</v>
          </cell>
          <cell r="D24">
            <v>1001</v>
          </cell>
          <cell r="F24" t="str">
            <v>KBT6/1</v>
          </cell>
        </row>
        <row r="25">
          <cell r="A25" t="str">
            <v>T4d/1</v>
          </cell>
          <cell r="D25">
            <v>6011</v>
          </cell>
          <cell r="F25" t="str">
            <v>KBT7/11</v>
          </cell>
        </row>
        <row r="26">
          <cell r="A26" t="str">
            <v>T4d/2</v>
          </cell>
          <cell r="D26">
            <v>6026</v>
          </cell>
          <cell r="F26" t="str">
            <v>KBT7/12</v>
          </cell>
        </row>
        <row r="27">
          <cell r="A27" t="str">
            <v>X</v>
          </cell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80F_TE"/>
      <sheetName val="Instruction"/>
      <sheetName val="Calcul"/>
      <sheetName val="Calcul I"/>
    </sheetNames>
    <sheetDataSet>
      <sheetData sheetId="0">
        <row r="2">
          <cell r="A2" t="str">
            <v>C80 FTE4 MOTOR</v>
          </cell>
          <cell r="B2">
            <v>0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G2">
            <v>0</v>
          </cell>
          <cell r="H2">
            <v>0</v>
          </cell>
          <cell r="I2" t="str">
            <v>S</v>
          </cell>
          <cell r="J2" t="str">
            <v>G</v>
          </cell>
          <cell r="K2">
            <v>0</v>
          </cell>
          <cell r="L2">
            <v>0</v>
          </cell>
          <cell r="M2">
            <v>0</v>
          </cell>
          <cell r="N2" t="str">
            <v>AlO</v>
          </cell>
          <cell r="O2">
            <v>0</v>
          </cell>
          <cell r="P2" t="str">
            <v>E</v>
          </cell>
          <cell r="Q2" t="str">
            <v>L</v>
          </cell>
          <cell r="R2" t="str">
            <v>L</v>
          </cell>
          <cell r="S2" t="str">
            <v>GREY</v>
          </cell>
          <cell r="T2">
            <v>0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</row>
        <row r="3">
          <cell r="C3" t="str">
            <v>C80FFv</v>
          </cell>
          <cell r="E3">
            <v>7022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U3">
            <v>1003</v>
          </cell>
          <cell r="V3" t="str">
            <v>P011</v>
          </cell>
        </row>
        <row r="4">
          <cell r="E4">
            <v>9006</v>
          </cell>
          <cell r="J4" t="str">
            <v>S2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</row>
        <row r="5">
          <cell r="E5">
            <v>9007</v>
          </cell>
          <cell r="J5" t="str">
            <v>E5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</row>
        <row r="6">
          <cell r="D6" t="str">
            <v>TF</v>
          </cell>
          <cell r="E6">
            <v>7016</v>
          </cell>
          <cell r="J6" t="str">
            <v>E9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</row>
        <row r="7">
          <cell r="E7" t="str">
            <v>VSR780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E868_09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>
            <v>9005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DB703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Výpočet horní roh"/>
      <sheetName val="Výpočet dolní roh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P031/2</v>
          </cell>
          <cell r="G2">
            <v>1001</v>
          </cell>
          <cell r="H2" t="str">
            <v>P002/1</v>
          </cell>
        </row>
        <row r="3">
          <cell r="A3">
            <v>9006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P031/3</v>
          </cell>
          <cell r="G3">
            <v>1003</v>
          </cell>
          <cell r="H3" t="str">
            <v>P011</v>
          </cell>
        </row>
        <row r="4">
          <cell r="A4">
            <v>9007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F4" t="str">
            <v>P031/4</v>
          </cell>
          <cell r="G4">
            <v>1011</v>
          </cell>
          <cell r="H4" t="str">
            <v>P011/1</v>
          </cell>
        </row>
        <row r="5">
          <cell r="A5">
            <v>9016</v>
          </cell>
          <cell r="C5" t="str">
            <v>G10</v>
          </cell>
          <cell r="D5">
            <v>1001</v>
          </cell>
          <cell r="E5">
            <v>1003</v>
          </cell>
          <cell r="F5" t="str">
            <v>X</v>
          </cell>
          <cell r="G5">
            <v>1013</v>
          </cell>
          <cell r="H5" t="str">
            <v>P011/2</v>
          </cell>
        </row>
        <row r="6">
          <cell r="A6" t="str">
            <v>VSR780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</row>
        <row r="7"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E65" t="str">
            <v>ISD110</v>
          </cell>
          <cell r="G65" t="str">
            <v>ISD110</v>
          </cell>
        </row>
        <row r="66">
          <cell r="E66" t="str">
            <v>ISD120</v>
          </cell>
          <cell r="G66" t="str">
            <v>ISD120</v>
          </cell>
        </row>
        <row r="67">
          <cell r="E67" t="str">
            <v>ISD130</v>
          </cell>
          <cell r="G67" t="str">
            <v>ISD130</v>
          </cell>
        </row>
        <row r="68">
          <cell r="E68" t="str">
            <v>ISD140</v>
          </cell>
          <cell r="G68" t="str">
            <v>ISD140</v>
          </cell>
        </row>
        <row r="69">
          <cell r="E69" t="str">
            <v>ISD150</v>
          </cell>
          <cell r="G69" t="str">
            <v>ISD150</v>
          </cell>
        </row>
        <row r="70">
          <cell r="E70" t="str">
            <v>ISD160</v>
          </cell>
          <cell r="G70" t="str">
            <v>ISD160</v>
          </cell>
        </row>
        <row r="71">
          <cell r="E71" t="str">
            <v>ISD210</v>
          </cell>
          <cell r="G71" t="str">
            <v>ISD210</v>
          </cell>
        </row>
        <row r="72">
          <cell r="E72" t="str">
            <v>ISD220</v>
          </cell>
          <cell r="G72" t="str">
            <v>ISD220</v>
          </cell>
        </row>
        <row r="73">
          <cell r="E73" t="str">
            <v>ISD230</v>
          </cell>
          <cell r="G73" t="str">
            <v>ISD230</v>
          </cell>
        </row>
        <row r="74">
          <cell r="E74" t="str">
            <v>ISD310</v>
          </cell>
          <cell r="G74" t="str">
            <v>ISD310</v>
          </cell>
        </row>
        <row r="75">
          <cell r="E75" t="str">
            <v>X</v>
          </cell>
          <cell r="G75" t="str">
            <v>X</v>
          </cell>
        </row>
        <row r="76">
          <cell r="E76" t="str">
            <v>Xisd</v>
          </cell>
          <cell r="G76" t="str">
            <v>Xisd</v>
          </cell>
        </row>
        <row r="77">
          <cell r="E77">
            <v>0</v>
          </cell>
          <cell r="G77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etta 80"/>
      <sheetName val="Cetta 65"/>
      <sheetName val="Cetta 80 - Flexi"/>
      <sheetName val="Setta 90"/>
      <sheetName val="Setta 65"/>
      <sheetName val="Zetta 90"/>
      <sheetName val="Zetta 70"/>
      <sheetName val="extra charge - other"/>
      <sheetName val="extra charge - motor"/>
      <sheetName val="extra charge - top front 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 TE"/>
      <sheetName val="pokyny"/>
      <sheetName val="help"/>
      <sheetName val="Výpočet horní roh"/>
      <sheetName val="Výpočet dolní roh"/>
    </sheetNames>
    <sheetDataSet>
      <sheetData sheetId="0"/>
      <sheetData sheetId="1"/>
      <sheetData sheetId="2">
        <row r="2">
          <cell r="A2" t="str">
            <v>C80 FTE4 MOTOR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J2" t="str">
            <v>G</v>
          </cell>
          <cell r="O2">
            <v>0</v>
          </cell>
          <cell r="P2" t="str">
            <v>E</v>
          </cell>
          <cell r="S2" t="str">
            <v>GREY</v>
          </cell>
          <cell r="T2" t="str">
            <v>P032/2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  <cell r="Z2" t="str">
            <v>fb</v>
          </cell>
        </row>
        <row r="3">
          <cell r="C3" t="str">
            <v>C80FFv</v>
          </cell>
          <cell r="E3">
            <v>7022</v>
          </cell>
          <cell r="F3" t="str">
            <v>BST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T3" t="str">
            <v>P032/3</v>
          </cell>
          <cell r="U3">
            <v>1003</v>
          </cell>
          <cell r="V3" t="str">
            <v>P011</v>
          </cell>
          <cell r="Z3" t="str">
            <v>k</v>
          </cell>
        </row>
        <row r="4">
          <cell r="E4">
            <v>9006</v>
          </cell>
          <cell r="J4" t="str">
            <v>S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  <cell r="Z4" t="str">
            <v>kv</v>
          </cell>
        </row>
        <row r="5">
          <cell r="E5">
            <v>9007</v>
          </cell>
          <cell r="J5" t="str">
            <v>S2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  <cell r="Z5" t="str">
            <v>fbk</v>
          </cell>
        </row>
        <row r="6">
          <cell r="D6" t="str">
            <v>TF</v>
          </cell>
          <cell r="E6">
            <v>7016</v>
          </cell>
          <cell r="J6" t="str">
            <v>E5</v>
          </cell>
          <cell r="M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  <cell r="Z6" t="str">
            <v>fbkv</v>
          </cell>
        </row>
        <row r="7">
          <cell r="E7">
            <v>9005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0M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 t="str">
            <v>DB703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VSR780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regles-de-reclam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11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conditions-general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A149" sqref="A149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5" t="s">
        <v>0</v>
      </c>
      <c r="B2" s="3"/>
      <c r="C2" s="95" t="s">
        <v>3</v>
      </c>
      <c r="D2" s="95"/>
      <c r="E2" s="95" t="s">
        <v>2</v>
      </c>
      <c r="F2" s="5"/>
      <c r="G2" s="96" t="s">
        <v>38</v>
      </c>
      <c r="H2" s="5"/>
      <c r="I2" s="5"/>
      <c r="J2" s="95" t="s">
        <v>0</v>
      </c>
      <c r="K2" s="3"/>
      <c r="L2" s="95" t="s">
        <v>3</v>
      </c>
      <c r="M2" s="95"/>
      <c r="N2" s="95" t="s">
        <v>2</v>
      </c>
      <c r="O2" s="5"/>
      <c r="P2" s="96" t="s">
        <v>38</v>
      </c>
      <c r="Q2" s="5"/>
      <c r="R2" s="5"/>
      <c r="S2" s="96"/>
      <c r="T2" s="95" t="s">
        <v>0</v>
      </c>
      <c r="U2" s="3"/>
      <c r="V2" s="95" t="s">
        <v>3</v>
      </c>
      <c r="W2" s="95"/>
      <c r="X2" s="95" t="s">
        <v>2</v>
      </c>
      <c r="Y2" s="5"/>
      <c r="Z2" s="96" t="s">
        <v>38</v>
      </c>
      <c r="AA2" s="5"/>
      <c r="AB2" s="5"/>
      <c r="AC2" s="96"/>
    </row>
    <row r="3" spans="1:29" s="9" customFormat="1" ht="27" customHeight="1">
      <c r="A3" s="6" t="s">
        <v>130</v>
      </c>
      <c r="B3" s="7"/>
      <c r="C3" s="7"/>
      <c r="D3" s="7"/>
      <c r="E3" s="7"/>
      <c r="F3" s="7"/>
      <c r="G3" s="18"/>
      <c r="H3" s="8"/>
      <c r="I3" s="156" t="s">
        <v>45</v>
      </c>
      <c r="J3" s="6" t="s">
        <v>130</v>
      </c>
      <c r="K3" s="7"/>
      <c r="L3" s="7"/>
      <c r="M3" s="7"/>
      <c r="N3" s="7"/>
      <c r="O3" s="7"/>
      <c r="P3" s="18"/>
      <c r="Q3" s="8"/>
      <c r="R3" s="8"/>
      <c r="S3" s="156" t="s">
        <v>46</v>
      </c>
      <c r="T3" s="6" t="s">
        <v>130</v>
      </c>
      <c r="U3" s="7"/>
      <c r="V3" s="7"/>
      <c r="W3" s="7"/>
      <c r="X3" s="7"/>
      <c r="Y3" s="7"/>
      <c r="Z3" s="18"/>
      <c r="AA3" s="8"/>
      <c r="AB3" s="8"/>
      <c r="AC3" s="156" t="s">
        <v>47</v>
      </c>
    </row>
    <row r="4" spans="1:29" s="11" customFormat="1" ht="16.149999999999999" customHeight="1" thickBot="1">
      <c r="A4" s="267" t="s">
        <v>131</v>
      </c>
      <c r="B4" s="10"/>
      <c r="C4" s="10"/>
      <c r="D4" s="10"/>
      <c r="E4" s="10"/>
      <c r="F4" s="10"/>
      <c r="G4" s="19"/>
      <c r="H4" s="10"/>
      <c r="I4" s="10"/>
      <c r="J4" s="267" t="s">
        <v>131</v>
      </c>
      <c r="K4" s="10"/>
      <c r="L4" s="10"/>
      <c r="M4" s="10"/>
      <c r="N4" s="10"/>
      <c r="O4" s="10"/>
      <c r="P4" s="19"/>
      <c r="Q4" s="10"/>
      <c r="R4" s="10"/>
      <c r="S4" s="10"/>
      <c r="T4" s="267" t="s">
        <v>131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8" t="s">
        <v>132</v>
      </c>
      <c r="B5" s="59"/>
      <c r="C5" s="59"/>
      <c r="D5" s="60"/>
      <c r="E5" s="61"/>
      <c r="F5" s="62" t="s">
        <v>133</v>
      </c>
      <c r="G5" s="63"/>
      <c r="H5" s="63"/>
      <c r="I5" s="178"/>
      <c r="J5" s="61"/>
      <c r="K5" s="61"/>
      <c r="L5" s="61"/>
      <c r="M5" s="61"/>
      <c r="N5" s="61"/>
      <c r="O5" s="61"/>
      <c r="P5" s="61"/>
      <c r="Q5" s="61"/>
      <c r="R5" s="61"/>
      <c r="S5" s="61"/>
      <c r="T5" s="131"/>
      <c r="U5" s="131"/>
      <c r="V5" s="131"/>
      <c r="W5" s="131"/>
    </row>
    <row r="6" spans="1:29" s="11" customFormat="1" ht="15.75" customHeight="1" thickTop="1">
      <c r="A6" s="314" t="s">
        <v>134</v>
      </c>
      <c r="B6" s="64"/>
      <c r="C6" s="65"/>
      <c r="D6" s="66"/>
      <c r="E6" s="67"/>
      <c r="F6" s="250"/>
      <c r="G6" s="304"/>
      <c r="H6" s="304"/>
      <c r="I6" s="305"/>
      <c r="J6" s="61"/>
      <c r="K6" s="61"/>
      <c r="L6" s="61"/>
      <c r="M6" s="61"/>
      <c r="N6" s="61"/>
      <c r="O6" s="61"/>
      <c r="P6" s="61"/>
      <c r="Q6" s="61"/>
      <c r="R6" s="61"/>
      <c r="S6" s="67"/>
      <c r="T6" s="131"/>
      <c r="U6" s="131"/>
      <c r="V6" s="131"/>
      <c r="W6" s="131"/>
    </row>
    <row r="7" spans="1:29" s="11" customFormat="1" ht="15.75" customHeight="1">
      <c r="A7" s="315"/>
      <c r="B7" s="68"/>
      <c r="C7" s="69"/>
      <c r="D7" s="70"/>
      <c r="E7" s="67"/>
      <c r="F7" s="71" t="s">
        <v>135</v>
      </c>
      <c r="G7" s="300"/>
      <c r="H7" s="300"/>
      <c r="I7" s="301"/>
      <c r="J7" s="61"/>
      <c r="K7" s="61"/>
      <c r="L7" s="61"/>
      <c r="M7" s="61"/>
      <c r="N7" s="61"/>
      <c r="O7" s="61"/>
      <c r="P7" s="61"/>
      <c r="Q7" s="61"/>
      <c r="R7" s="61"/>
      <c r="S7" s="67"/>
      <c r="T7" s="131"/>
      <c r="U7" s="131"/>
      <c r="V7" s="131"/>
      <c r="W7" s="131"/>
    </row>
    <row r="8" spans="1:29" s="11" customFormat="1" ht="15.75" customHeight="1">
      <c r="A8" s="312" t="s">
        <v>136</v>
      </c>
      <c r="B8" s="72"/>
      <c r="C8" s="73"/>
      <c r="D8" s="74"/>
      <c r="E8" s="75"/>
      <c r="F8" s="297" t="s">
        <v>137</v>
      </c>
      <c r="G8" s="306"/>
      <c r="H8" s="306"/>
      <c r="I8" s="307"/>
      <c r="J8" s="61"/>
      <c r="K8" s="61"/>
      <c r="L8" s="61"/>
      <c r="M8" s="61"/>
      <c r="N8" s="61"/>
      <c r="O8" s="61"/>
      <c r="P8" s="61"/>
      <c r="Q8" s="61"/>
      <c r="R8" s="61"/>
      <c r="S8" s="75"/>
      <c r="T8" s="131"/>
      <c r="U8" s="131"/>
      <c r="V8" s="131"/>
      <c r="W8" s="131"/>
    </row>
    <row r="9" spans="1:29" s="11" customFormat="1" ht="15.75" customHeight="1">
      <c r="A9" s="315"/>
      <c r="B9" s="76"/>
      <c r="C9" s="77"/>
      <c r="D9" s="78"/>
      <c r="E9" s="75"/>
      <c r="F9" s="298"/>
      <c r="G9" s="304"/>
      <c r="H9" s="304"/>
      <c r="I9" s="305"/>
      <c r="J9" s="61"/>
      <c r="K9" s="61"/>
      <c r="L9" s="61"/>
      <c r="M9" s="61"/>
      <c r="N9" s="61"/>
      <c r="O9" s="61"/>
      <c r="P9" s="61"/>
      <c r="Q9" s="61"/>
      <c r="R9" s="61"/>
      <c r="S9" s="75"/>
      <c r="T9" s="131"/>
      <c r="U9" s="131"/>
      <c r="V9" s="131"/>
      <c r="W9" s="131"/>
    </row>
    <row r="10" spans="1:29" ht="15.75" customHeight="1">
      <c r="A10" s="312" t="s">
        <v>138</v>
      </c>
      <c r="B10" s="72"/>
      <c r="C10" s="73"/>
      <c r="D10" s="74"/>
      <c r="E10" s="75"/>
      <c r="F10" s="316"/>
      <c r="G10" s="308"/>
      <c r="H10" s="308"/>
      <c r="I10" s="309"/>
      <c r="J10" s="61"/>
      <c r="K10" s="61"/>
      <c r="L10" s="61"/>
      <c r="M10" s="61"/>
      <c r="N10" s="61"/>
      <c r="O10" s="61"/>
      <c r="P10" s="61"/>
      <c r="Q10" s="61"/>
      <c r="R10" s="61"/>
      <c r="S10" s="75"/>
      <c r="T10" s="131"/>
      <c r="U10" s="131"/>
      <c r="V10" s="131"/>
      <c r="W10" s="131"/>
    </row>
    <row r="11" spans="1:29" ht="15.75" customHeight="1">
      <c r="A11" s="315"/>
      <c r="B11" s="76"/>
      <c r="C11" s="77"/>
      <c r="D11" s="78"/>
      <c r="E11" s="75"/>
      <c r="F11" s="297" t="s">
        <v>139</v>
      </c>
      <c r="G11" s="306"/>
      <c r="H11" s="306"/>
      <c r="I11" s="307"/>
      <c r="J11" s="61"/>
      <c r="K11" s="61"/>
      <c r="L11" s="61"/>
      <c r="M11" s="61"/>
      <c r="N11" s="61"/>
      <c r="O11" s="61"/>
      <c r="P11" s="61"/>
      <c r="Q11" s="61"/>
      <c r="R11" s="61"/>
      <c r="S11" s="75"/>
      <c r="T11" s="131"/>
      <c r="U11" s="131"/>
      <c r="V11" s="131"/>
      <c r="W11" s="131"/>
    </row>
    <row r="12" spans="1:29" ht="15.75" customHeight="1">
      <c r="A12" s="312" t="s">
        <v>140</v>
      </c>
      <c r="B12" s="72"/>
      <c r="C12" s="73"/>
      <c r="D12" s="74"/>
      <c r="E12" s="75"/>
      <c r="F12" s="298"/>
      <c r="G12" s="304"/>
      <c r="H12" s="304"/>
      <c r="I12" s="305"/>
      <c r="J12" s="61"/>
      <c r="K12" s="61"/>
      <c r="L12" s="61"/>
      <c r="M12" s="61"/>
      <c r="N12" s="61"/>
      <c r="O12" s="61"/>
      <c r="P12" s="61"/>
      <c r="Q12" s="61"/>
      <c r="R12" s="61"/>
      <c r="S12" s="75"/>
      <c r="T12" s="131"/>
      <c r="U12" s="131"/>
      <c r="V12" s="131"/>
      <c r="W12" s="131"/>
    </row>
    <row r="13" spans="1:29" ht="15.75" customHeight="1" thickBot="1">
      <c r="A13" s="313"/>
      <c r="B13" s="79"/>
      <c r="C13" s="80"/>
      <c r="D13" s="81"/>
      <c r="E13" s="75"/>
      <c r="F13" s="299"/>
      <c r="G13" s="310"/>
      <c r="H13" s="310"/>
      <c r="I13" s="311"/>
      <c r="J13" s="61"/>
      <c r="K13" s="61"/>
      <c r="L13" s="61"/>
      <c r="M13" s="61"/>
      <c r="N13" s="61"/>
      <c r="O13" s="61"/>
      <c r="P13" s="61"/>
      <c r="Q13" s="61"/>
      <c r="R13" s="61"/>
      <c r="S13" s="75"/>
      <c r="T13" s="131"/>
      <c r="U13" s="131"/>
      <c r="V13" s="131"/>
      <c r="W13" s="131"/>
    </row>
    <row r="14" spans="1:29" ht="12.6" customHeight="1" thickBot="1">
      <c r="A14" s="82"/>
      <c r="B14" s="82"/>
      <c r="C14" s="82"/>
      <c r="D14" s="83"/>
      <c r="E14" s="83"/>
      <c r="F14" s="83"/>
      <c r="G14" s="84"/>
      <c r="H14" s="84"/>
      <c r="I14" s="84"/>
      <c r="J14" s="82"/>
      <c r="K14" s="83"/>
      <c r="L14" s="83"/>
      <c r="M14" s="83"/>
      <c r="N14" s="84"/>
      <c r="O14" s="84"/>
      <c r="P14" s="84"/>
      <c r="Q14" s="82"/>
      <c r="R14" s="83"/>
      <c r="S14" s="83"/>
      <c r="T14" s="83"/>
      <c r="U14" s="84"/>
      <c r="V14" s="84"/>
      <c r="W14" s="84"/>
    </row>
    <row r="15" spans="1:29" s="13" customFormat="1" ht="18.600000000000001" customHeight="1">
      <c r="A15" s="85" t="s">
        <v>141</v>
      </c>
      <c r="B15" s="86">
        <v>1</v>
      </c>
      <c r="C15" s="116"/>
      <c r="D15" s="117"/>
      <c r="E15" s="117"/>
      <c r="F15" s="117"/>
      <c r="G15" s="117"/>
      <c r="H15" s="117"/>
      <c r="I15" s="118"/>
      <c r="J15" s="116"/>
      <c r="K15" s="117"/>
      <c r="L15" s="117"/>
      <c r="M15" s="117"/>
      <c r="N15" s="117"/>
      <c r="O15" s="117"/>
      <c r="P15" s="117"/>
      <c r="Q15" s="132"/>
      <c r="R15" s="117"/>
      <c r="S15" s="117"/>
      <c r="T15" s="117"/>
      <c r="U15" s="117"/>
      <c r="V15" s="117"/>
      <c r="W15" s="117"/>
      <c r="X15" s="150"/>
      <c r="Y15" s="117"/>
      <c r="Z15" s="150"/>
      <c r="AA15" s="144"/>
      <c r="AB15" s="117"/>
      <c r="AC15" s="138"/>
    </row>
    <row r="16" spans="1:29" ht="18.600000000000001" customHeight="1">
      <c r="A16" s="87" t="s">
        <v>142</v>
      </c>
      <c r="B16" s="88">
        <v>2</v>
      </c>
      <c r="C16" s="100"/>
      <c r="D16" s="101"/>
      <c r="E16" s="101"/>
      <c r="F16" s="101"/>
      <c r="G16" s="101"/>
      <c r="H16" s="101"/>
      <c r="I16" s="102"/>
      <c r="J16" s="100"/>
      <c r="K16" s="101"/>
      <c r="L16" s="101"/>
      <c r="M16" s="101"/>
      <c r="N16" s="101"/>
      <c r="O16" s="101"/>
      <c r="P16" s="101"/>
      <c r="Q16" s="133"/>
      <c r="R16" s="101"/>
      <c r="S16" s="101"/>
      <c r="T16" s="101"/>
      <c r="U16" s="101"/>
      <c r="V16" s="101"/>
      <c r="W16" s="101"/>
      <c r="X16" s="151"/>
      <c r="Y16" s="101"/>
      <c r="Z16" s="151"/>
      <c r="AA16" s="145"/>
      <c r="AB16" s="101"/>
      <c r="AC16" s="139"/>
    </row>
    <row r="17" spans="1:29" ht="18.600000000000001" customHeight="1">
      <c r="A17" s="87" t="s">
        <v>143</v>
      </c>
      <c r="B17" s="89">
        <v>3</v>
      </c>
      <c r="C17" s="110"/>
      <c r="D17" s="111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34"/>
      <c r="R17" s="111"/>
      <c r="S17" s="111"/>
      <c r="T17" s="111"/>
      <c r="U17" s="111"/>
      <c r="V17" s="111"/>
      <c r="W17" s="111"/>
      <c r="X17" s="152"/>
      <c r="Y17" s="111"/>
      <c r="Z17" s="152"/>
      <c r="AA17" s="146"/>
      <c r="AB17" s="111"/>
      <c r="AC17" s="140"/>
    </row>
    <row r="18" spans="1:29" ht="18.600000000000001" customHeight="1">
      <c r="A18" s="87" t="s">
        <v>144</v>
      </c>
      <c r="B18" s="89">
        <v>4</v>
      </c>
      <c r="C18" s="100"/>
      <c r="D18" s="101"/>
      <c r="E18" s="101"/>
      <c r="F18" s="101"/>
      <c r="G18" s="101"/>
      <c r="H18" s="101"/>
      <c r="I18" s="102"/>
      <c r="J18" s="100"/>
      <c r="K18" s="101"/>
      <c r="L18" s="101"/>
      <c r="M18" s="101"/>
      <c r="N18" s="101"/>
      <c r="O18" s="101"/>
      <c r="P18" s="101"/>
      <c r="Q18" s="133"/>
      <c r="R18" s="101"/>
      <c r="S18" s="101"/>
      <c r="T18" s="101"/>
      <c r="U18" s="101"/>
      <c r="V18" s="101"/>
      <c r="W18" s="101"/>
      <c r="X18" s="151"/>
      <c r="Y18" s="101"/>
      <c r="Z18" s="151"/>
      <c r="AA18" s="145"/>
      <c r="AB18" s="101"/>
      <c r="AC18" s="139"/>
    </row>
    <row r="19" spans="1:29" ht="18.600000000000001" customHeight="1">
      <c r="A19" s="90" t="s">
        <v>145</v>
      </c>
      <c r="B19" s="89">
        <v>5</v>
      </c>
      <c r="C19" s="100"/>
      <c r="D19" s="101"/>
      <c r="E19" s="101"/>
      <c r="F19" s="101"/>
      <c r="G19" s="101"/>
      <c r="H19" s="101"/>
      <c r="I19" s="102"/>
      <c r="J19" s="100"/>
      <c r="K19" s="101"/>
      <c r="L19" s="101"/>
      <c r="M19" s="101"/>
      <c r="N19" s="101"/>
      <c r="O19" s="101"/>
      <c r="P19" s="101"/>
      <c r="Q19" s="133"/>
      <c r="R19" s="101"/>
      <c r="S19" s="101"/>
      <c r="T19" s="101"/>
      <c r="U19" s="101"/>
      <c r="V19" s="101"/>
      <c r="W19" s="101"/>
      <c r="X19" s="151"/>
      <c r="Y19" s="101"/>
      <c r="Z19" s="151"/>
      <c r="AA19" s="145"/>
      <c r="AB19" s="101"/>
      <c r="AC19" s="139"/>
    </row>
    <row r="20" spans="1:29" ht="18.600000000000001" customHeight="1">
      <c r="A20" s="268" t="s">
        <v>146</v>
      </c>
      <c r="B20" s="89">
        <v>6</v>
      </c>
      <c r="C20" s="188" t="str">
        <f>IF(C$17&gt;=1,"0"," ")</f>
        <v xml:space="preserve"> </v>
      </c>
      <c r="D20" s="188" t="str">
        <f>IF(D$17&gt;=1,"0"," ")</f>
        <v xml:space="preserve"> </v>
      </c>
      <c r="E20" s="188" t="str">
        <f t="shared" ref="E20:AC20" si="0">IF(E$17&gt;=1,"0"," ")</f>
        <v xml:space="preserve"> </v>
      </c>
      <c r="F20" s="188" t="str">
        <f t="shared" si="0"/>
        <v xml:space="preserve"> </v>
      </c>
      <c r="G20" s="188" t="str">
        <f t="shared" si="0"/>
        <v xml:space="preserve"> </v>
      </c>
      <c r="H20" s="188" t="str">
        <f t="shared" si="0"/>
        <v xml:space="preserve"> </v>
      </c>
      <c r="I20" s="188" t="str">
        <f t="shared" si="0"/>
        <v xml:space="preserve"> </v>
      </c>
      <c r="J20" s="188" t="str">
        <f t="shared" si="0"/>
        <v xml:space="preserve"> </v>
      </c>
      <c r="K20" s="188" t="str">
        <f t="shared" si="0"/>
        <v xml:space="preserve"> </v>
      </c>
      <c r="L20" s="188" t="str">
        <f t="shared" si="0"/>
        <v xml:space="preserve"> </v>
      </c>
      <c r="M20" s="188" t="str">
        <f t="shared" si="0"/>
        <v xml:space="preserve"> </v>
      </c>
      <c r="N20" s="188" t="str">
        <f t="shared" si="0"/>
        <v xml:space="preserve"> </v>
      </c>
      <c r="O20" s="188" t="str">
        <f t="shared" si="0"/>
        <v xml:space="preserve"> </v>
      </c>
      <c r="P20" s="188" t="str">
        <f t="shared" si="0"/>
        <v xml:space="preserve"> </v>
      </c>
      <c r="Q20" s="188" t="str">
        <f t="shared" si="0"/>
        <v xml:space="preserve"> </v>
      </c>
      <c r="R20" s="188" t="str">
        <f t="shared" si="0"/>
        <v xml:space="preserve"> </v>
      </c>
      <c r="S20" s="188" t="str">
        <f t="shared" si="0"/>
        <v xml:space="preserve"> </v>
      </c>
      <c r="T20" s="188" t="str">
        <f t="shared" si="0"/>
        <v xml:space="preserve"> </v>
      </c>
      <c r="U20" s="188" t="str">
        <f t="shared" si="0"/>
        <v xml:space="preserve"> </v>
      </c>
      <c r="V20" s="188" t="str">
        <f t="shared" si="0"/>
        <v xml:space="preserve"> </v>
      </c>
      <c r="W20" s="188" t="str">
        <f t="shared" si="0"/>
        <v xml:space="preserve"> </v>
      </c>
      <c r="X20" s="188" t="str">
        <f t="shared" si="0"/>
        <v xml:space="preserve"> </v>
      </c>
      <c r="Y20" s="188" t="str">
        <f t="shared" si="0"/>
        <v xml:space="preserve"> </v>
      </c>
      <c r="Z20" s="188" t="str">
        <f t="shared" si="0"/>
        <v xml:space="preserve"> </v>
      </c>
      <c r="AA20" s="188" t="str">
        <f t="shared" si="0"/>
        <v xml:space="preserve"> </v>
      </c>
      <c r="AB20" s="188" t="str">
        <f t="shared" si="0"/>
        <v xml:space="preserve"> </v>
      </c>
      <c r="AC20" s="188" t="str">
        <f t="shared" si="0"/>
        <v xml:space="preserve"> </v>
      </c>
    </row>
    <row r="21" spans="1:29" ht="18.600000000000001" customHeight="1">
      <c r="A21" s="172" t="s">
        <v>147</v>
      </c>
      <c r="B21" s="89">
        <v>7</v>
      </c>
      <c r="C21" s="119"/>
      <c r="D21" s="120"/>
      <c r="E21" s="120"/>
      <c r="F21" s="120"/>
      <c r="G21" s="111"/>
      <c r="H21" s="111"/>
      <c r="I21" s="112"/>
      <c r="J21" s="119"/>
      <c r="K21" s="120"/>
      <c r="L21" s="120"/>
      <c r="M21" s="120"/>
      <c r="N21" s="111"/>
      <c r="O21" s="111"/>
      <c r="P21" s="111"/>
      <c r="Q21" s="135"/>
      <c r="R21" s="120"/>
      <c r="S21" s="120"/>
      <c r="T21" s="120"/>
      <c r="U21" s="111"/>
      <c r="V21" s="111"/>
      <c r="W21" s="111"/>
      <c r="X21" s="152"/>
      <c r="Y21" s="111"/>
      <c r="Z21" s="152"/>
      <c r="AA21" s="146"/>
      <c r="AB21" s="111"/>
      <c r="AC21" s="140"/>
    </row>
    <row r="22" spans="1:29" ht="18.600000000000001" customHeight="1">
      <c r="A22" s="172" t="s">
        <v>148</v>
      </c>
      <c r="B22" s="89">
        <v>8</v>
      </c>
      <c r="C22" s="119"/>
      <c r="D22" s="120"/>
      <c r="E22" s="120"/>
      <c r="F22" s="120"/>
      <c r="G22" s="111"/>
      <c r="H22" s="111"/>
      <c r="I22" s="112"/>
      <c r="J22" s="119"/>
      <c r="K22" s="120"/>
      <c r="L22" s="120"/>
      <c r="M22" s="120"/>
      <c r="N22" s="111"/>
      <c r="O22" s="111"/>
      <c r="P22" s="111"/>
      <c r="Q22" s="135"/>
      <c r="R22" s="120"/>
      <c r="S22" s="120"/>
      <c r="T22" s="120"/>
      <c r="U22" s="111"/>
      <c r="V22" s="111"/>
      <c r="W22" s="111"/>
      <c r="X22" s="152"/>
      <c r="Y22" s="111"/>
      <c r="Z22" s="152"/>
      <c r="AA22" s="146"/>
      <c r="AB22" s="111"/>
      <c r="AC22" s="140"/>
    </row>
    <row r="23" spans="1:29" ht="18.600000000000001" customHeight="1">
      <c r="A23" s="91" t="s">
        <v>149</v>
      </c>
      <c r="B23" s="89">
        <v>9</v>
      </c>
      <c r="C23" s="119"/>
      <c r="D23" s="120"/>
      <c r="E23" s="120"/>
      <c r="F23" s="120"/>
      <c r="G23" s="120"/>
      <c r="H23" s="120"/>
      <c r="I23" s="121"/>
      <c r="J23" s="119"/>
      <c r="K23" s="120"/>
      <c r="L23" s="120"/>
      <c r="M23" s="120"/>
      <c r="N23" s="120"/>
      <c r="O23" s="120"/>
      <c r="P23" s="120"/>
      <c r="Q23" s="135"/>
      <c r="R23" s="120"/>
      <c r="S23" s="120"/>
      <c r="T23" s="120"/>
      <c r="U23" s="120"/>
      <c r="V23" s="120"/>
      <c r="W23" s="120"/>
      <c r="X23" s="153"/>
      <c r="Y23" s="120"/>
      <c r="Z23" s="153"/>
      <c r="AA23" s="147"/>
      <c r="AB23" s="120"/>
      <c r="AC23" s="141"/>
    </row>
    <row r="24" spans="1:29" ht="18.600000000000001" customHeight="1">
      <c r="A24" s="90" t="s">
        <v>150</v>
      </c>
      <c r="B24" s="89">
        <v>10</v>
      </c>
      <c r="C24" s="119"/>
      <c r="D24" s="120"/>
      <c r="E24" s="120"/>
      <c r="F24" s="120"/>
      <c r="G24" s="120"/>
      <c r="H24" s="120"/>
      <c r="I24" s="121"/>
      <c r="J24" s="119"/>
      <c r="K24" s="120"/>
      <c r="L24" s="120"/>
      <c r="M24" s="120"/>
      <c r="N24" s="120"/>
      <c r="O24" s="120"/>
      <c r="P24" s="120"/>
      <c r="Q24" s="135"/>
      <c r="R24" s="120"/>
      <c r="S24" s="120"/>
      <c r="T24" s="120"/>
      <c r="U24" s="120"/>
      <c r="V24" s="120"/>
      <c r="W24" s="120"/>
      <c r="X24" s="153"/>
      <c r="Y24" s="120"/>
      <c r="Z24" s="153"/>
      <c r="AA24" s="147"/>
      <c r="AB24" s="120"/>
      <c r="AC24" s="141"/>
    </row>
    <row r="25" spans="1:29" ht="18.600000000000001" customHeight="1">
      <c r="A25" s="90" t="s">
        <v>151</v>
      </c>
      <c r="B25" s="89">
        <v>11</v>
      </c>
      <c r="C25" s="122" t="str">
        <f>IF(C$17&gt;=1,"0"," ")</f>
        <v xml:space="preserve"> </v>
      </c>
      <c r="D25" s="122" t="str">
        <f>IF(D$17&gt;=1,"0"," ")</f>
        <v xml:space="preserve"> </v>
      </c>
      <c r="E25" s="122" t="str">
        <f t="shared" ref="E25:AC26" si="1">IF(E$17&gt;=1,"0"," ")</f>
        <v xml:space="preserve"> </v>
      </c>
      <c r="F25" s="122" t="str">
        <f t="shared" si="1"/>
        <v xml:space="preserve"> </v>
      </c>
      <c r="G25" s="122" t="str">
        <f t="shared" si="1"/>
        <v xml:space="preserve"> </v>
      </c>
      <c r="H25" s="122" t="str">
        <f t="shared" si="1"/>
        <v xml:space="preserve"> </v>
      </c>
      <c r="I25" s="122" t="str">
        <f t="shared" si="1"/>
        <v xml:space="preserve"> </v>
      </c>
      <c r="J25" s="122" t="str">
        <f t="shared" si="1"/>
        <v xml:space="preserve"> </v>
      </c>
      <c r="K25" s="122" t="str">
        <f t="shared" si="1"/>
        <v xml:space="preserve"> </v>
      </c>
      <c r="L25" s="122" t="str">
        <f t="shared" si="1"/>
        <v xml:space="preserve"> </v>
      </c>
      <c r="M25" s="122" t="str">
        <f t="shared" si="1"/>
        <v xml:space="preserve"> </v>
      </c>
      <c r="N25" s="122" t="str">
        <f t="shared" si="1"/>
        <v xml:space="preserve"> </v>
      </c>
      <c r="O25" s="122" t="str">
        <f t="shared" si="1"/>
        <v xml:space="preserve"> </v>
      </c>
      <c r="P25" s="122" t="str">
        <f t="shared" si="1"/>
        <v xml:space="preserve"> </v>
      </c>
      <c r="Q25" s="122" t="str">
        <f t="shared" si="1"/>
        <v xml:space="preserve"> </v>
      </c>
      <c r="R25" s="122" t="str">
        <f t="shared" si="1"/>
        <v xml:space="preserve"> </v>
      </c>
      <c r="S25" s="122" t="str">
        <f t="shared" si="1"/>
        <v xml:space="preserve"> </v>
      </c>
      <c r="T25" s="122" t="str">
        <f t="shared" si="1"/>
        <v xml:space="preserve"> </v>
      </c>
      <c r="U25" s="122" t="str">
        <f t="shared" si="1"/>
        <v xml:space="preserve"> </v>
      </c>
      <c r="V25" s="122" t="str">
        <f t="shared" si="1"/>
        <v xml:space="preserve"> </v>
      </c>
      <c r="W25" s="122" t="str">
        <f t="shared" si="1"/>
        <v xml:space="preserve"> </v>
      </c>
      <c r="X25" s="122" t="str">
        <f t="shared" si="1"/>
        <v xml:space="preserve"> </v>
      </c>
      <c r="Y25" s="122" t="str">
        <f t="shared" si="1"/>
        <v xml:space="preserve"> </v>
      </c>
      <c r="Z25" s="122" t="str">
        <f t="shared" si="1"/>
        <v xml:space="preserve"> </v>
      </c>
      <c r="AA25" s="122" t="str">
        <f t="shared" si="1"/>
        <v xml:space="preserve"> </v>
      </c>
      <c r="AB25" s="122" t="str">
        <f t="shared" si="1"/>
        <v xml:space="preserve"> </v>
      </c>
      <c r="AC25" s="122" t="str">
        <f t="shared" si="1"/>
        <v xml:space="preserve"> </v>
      </c>
    </row>
    <row r="26" spans="1:29" ht="18.600000000000001" customHeight="1">
      <c r="A26" s="90" t="s">
        <v>152</v>
      </c>
      <c r="B26" s="89">
        <v>12</v>
      </c>
      <c r="C26" s="122" t="str">
        <f>IF(C$17&gt;=1,"0"," ")</f>
        <v xml:space="preserve"> </v>
      </c>
      <c r="D26" s="122" t="str">
        <f>IF(D$17&gt;=1,"0"," ")</f>
        <v xml:space="preserve"> </v>
      </c>
      <c r="E26" s="122" t="str">
        <f t="shared" si="1"/>
        <v xml:space="preserve"> </v>
      </c>
      <c r="F26" s="122" t="str">
        <f t="shared" si="1"/>
        <v xml:space="preserve"> </v>
      </c>
      <c r="G26" s="122" t="str">
        <f t="shared" si="1"/>
        <v xml:space="preserve"> </v>
      </c>
      <c r="H26" s="122" t="str">
        <f t="shared" si="1"/>
        <v xml:space="preserve"> </v>
      </c>
      <c r="I26" s="122" t="str">
        <f t="shared" si="1"/>
        <v xml:space="preserve"> </v>
      </c>
      <c r="J26" s="122" t="str">
        <f t="shared" si="1"/>
        <v xml:space="preserve"> </v>
      </c>
      <c r="K26" s="122" t="str">
        <f t="shared" si="1"/>
        <v xml:space="preserve"> </v>
      </c>
      <c r="L26" s="122" t="str">
        <f t="shared" si="1"/>
        <v xml:space="preserve"> </v>
      </c>
      <c r="M26" s="122" t="str">
        <f t="shared" si="1"/>
        <v xml:space="preserve"> </v>
      </c>
      <c r="N26" s="122" t="str">
        <f t="shared" si="1"/>
        <v xml:space="preserve"> </v>
      </c>
      <c r="O26" s="122" t="str">
        <f t="shared" si="1"/>
        <v xml:space="preserve"> </v>
      </c>
      <c r="P26" s="122" t="str">
        <f t="shared" si="1"/>
        <v xml:space="preserve"> </v>
      </c>
      <c r="Q26" s="122" t="str">
        <f t="shared" si="1"/>
        <v xml:space="preserve"> </v>
      </c>
      <c r="R26" s="122" t="str">
        <f t="shared" si="1"/>
        <v xml:space="preserve"> </v>
      </c>
      <c r="S26" s="122" t="str">
        <f t="shared" si="1"/>
        <v xml:space="preserve"> </v>
      </c>
      <c r="T26" s="122" t="str">
        <f t="shared" si="1"/>
        <v xml:space="preserve"> </v>
      </c>
      <c r="U26" s="122" t="str">
        <f t="shared" si="1"/>
        <v xml:space="preserve"> </v>
      </c>
      <c r="V26" s="122" t="str">
        <f t="shared" si="1"/>
        <v xml:space="preserve"> </v>
      </c>
      <c r="W26" s="122" t="str">
        <f t="shared" si="1"/>
        <v xml:space="preserve"> </v>
      </c>
      <c r="X26" s="122" t="str">
        <f t="shared" si="1"/>
        <v xml:space="preserve"> </v>
      </c>
      <c r="Y26" s="122" t="str">
        <f t="shared" si="1"/>
        <v xml:space="preserve"> </v>
      </c>
      <c r="Z26" s="122" t="str">
        <f t="shared" si="1"/>
        <v xml:space="preserve"> </v>
      </c>
      <c r="AA26" s="122" t="str">
        <f t="shared" si="1"/>
        <v xml:space="preserve"> </v>
      </c>
      <c r="AB26" s="122" t="str">
        <f t="shared" si="1"/>
        <v xml:space="preserve"> </v>
      </c>
      <c r="AC26" s="122" t="str">
        <f t="shared" si="1"/>
        <v xml:space="preserve"> </v>
      </c>
    </row>
    <row r="27" spans="1:29" ht="18.600000000000001" customHeight="1">
      <c r="A27" s="90" t="s">
        <v>153</v>
      </c>
      <c r="B27" s="89">
        <v>13</v>
      </c>
      <c r="C27" s="122" t="str">
        <f>IF(C$17&gt;=1,"S"," ")</f>
        <v xml:space="preserve"> </v>
      </c>
      <c r="D27" s="122" t="str">
        <f>IF(D$17&gt;=1,"S"," ")</f>
        <v xml:space="preserve"> </v>
      </c>
      <c r="E27" s="122" t="str">
        <f t="shared" ref="E27:AC27" si="2">IF(E$17&gt;=1,"S"," ")</f>
        <v xml:space="preserve"> </v>
      </c>
      <c r="F27" s="122" t="str">
        <f t="shared" si="2"/>
        <v xml:space="preserve"> </v>
      </c>
      <c r="G27" s="122" t="str">
        <f t="shared" si="2"/>
        <v xml:space="preserve"> </v>
      </c>
      <c r="H27" s="122" t="str">
        <f t="shared" si="2"/>
        <v xml:space="preserve"> </v>
      </c>
      <c r="I27" s="122" t="str">
        <f t="shared" si="2"/>
        <v xml:space="preserve"> </v>
      </c>
      <c r="J27" s="122" t="str">
        <f t="shared" si="2"/>
        <v xml:space="preserve"> </v>
      </c>
      <c r="K27" s="122" t="str">
        <f t="shared" si="2"/>
        <v xml:space="preserve"> </v>
      </c>
      <c r="L27" s="122" t="str">
        <f t="shared" si="2"/>
        <v xml:space="preserve"> </v>
      </c>
      <c r="M27" s="122" t="str">
        <f t="shared" si="2"/>
        <v xml:space="preserve"> </v>
      </c>
      <c r="N27" s="122" t="str">
        <f t="shared" si="2"/>
        <v xml:space="preserve"> </v>
      </c>
      <c r="O27" s="122" t="str">
        <f t="shared" si="2"/>
        <v xml:space="preserve"> </v>
      </c>
      <c r="P27" s="122" t="str">
        <f t="shared" si="2"/>
        <v xml:space="preserve"> </v>
      </c>
      <c r="Q27" s="122" t="str">
        <f t="shared" si="2"/>
        <v xml:space="preserve"> </v>
      </c>
      <c r="R27" s="122" t="str">
        <f t="shared" si="2"/>
        <v xml:space="preserve"> </v>
      </c>
      <c r="S27" s="122" t="str">
        <f t="shared" si="2"/>
        <v xml:space="preserve"> </v>
      </c>
      <c r="T27" s="122" t="str">
        <f t="shared" si="2"/>
        <v xml:space="preserve"> </v>
      </c>
      <c r="U27" s="122" t="str">
        <f t="shared" si="2"/>
        <v xml:space="preserve"> </v>
      </c>
      <c r="V27" s="122" t="str">
        <f t="shared" si="2"/>
        <v xml:space="preserve"> </v>
      </c>
      <c r="W27" s="122" t="str">
        <f t="shared" si="2"/>
        <v xml:space="preserve"> </v>
      </c>
      <c r="X27" s="122" t="str">
        <f t="shared" si="2"/>
        <v xml:space="preserve"> </v>
      </c>
      <c r="Y27" s="122" t="str">
        <f t="shared" si="2"/>
        <v xml:space="preserve"> </v>
      </c>
      <c r="Z27" s="122" t="str">
        <f t="shared" si="2"/>
        <v xml:space="preserve"> </v>
      </c>
      <c r="AA27" s="122" t="str">
        <f t="shared" si="2"/>
        <v xml:space="preserve"> </v>
      </c>
      <c r="AB27" s="122" t="str">
        <f t="shared" si="2"/>
        <v xml:space="preserve"> </v>
      </c>
      <c r="AC27" s="122" t="str">
        <f t="shared" si="2"/>
        <v xml:space="preserve"> </v>
      </c>
    </row>
    <row r="28" spans="1:29" ht="18.600000000000001" customHeight="1">
      <c r="A28" s="87" t="s">
        <v>154</v>
      </c>
      <c r="B28" s="89">
        <v>14</v>
      </c>
      <c r="C28" s="119"/>
      <c r="D28" s="120"/>
      <c r="E28" s="120"/>
      <c r="F28" s="120"/>
      <c r="G28" s="120"/>
      <c r="H28" s="120"/>
      <c r="I28" s="121"/>
      <c r="J28" s="119"/>
      <c r="K28" s="120"/>
      <c r="L28" s="120"/>
      <c r="M28" s="120"/>
      <c r="N28" s="120"/>
      <c r="O28" s="120"/>
      <c r="P28" s="120"/>
      <c r="Q28" s="135"/>
      <c r="R28" s="120"/>
      <c r="S28" s="120"/>
      <c r="T28" s="120"/>
      <c r="U28" s="120"/>
      <c r="V28" s="120"/>
      <c r="W28" s="120"/>
      <c r="X28" s="153"/>
      <c r="Y28" s="120"/>
      <c r="Z28" s="153"/>
      <c r="AA28" s="147"/>
      <c r="AB28" s="120"/>
      <c r="AC28" s="141"/>
    </row>
    <row r="29" spans="1:29" ht="18.600000000000001" customHeight="1">
      <c r="A29" s="92" t="s">
        <v>155</v>
      </c>
      <c r="B29" s="89">
        <v>15</v>
      </c>
      <c r="C29" s="122" t="str">
        <f t="shared" ref="C29:R34" si="3">IF(C$17&gt;=1,"0"," ")</f>
        <v xml:space="preserve"> </v>
      </c>
      <c r="D29" s="122" t="str">
        <f t="shared" si="3"/>
        <v xml:space="preserve"> </v>
      </c>
      <c r="E29" s="122" t="str">
        <f t="shared" si="3"/>
        <v xml:space="preserve"> </v>
      </c>
      <c r="F29" s="122" t="str">
        <f t="shared" si="3"/>
        <v xml:space="preserve"> </v>
      </c>
      <c r="G29" s="122" t="str">
        <f t="shared" si="3"/>
        <v xml:space="preserve"> </v>
      </c>
      <c r="H29" s="122" t="str">
        <f t="shared" si="3"/>
        <v xml:space="preserve"> </v>
      </c>
      <c r="I29" s="122" t="str">
        <f t="shared" si="3"/>
        <v xml:space="preserve"> </v>
      </c>
      <c r="J29" s="122" t="str">
        <f t="shared" si="3"/>
        <v xml:space="preserve"> </v>
      </c>
      <c r="K29" s="122" t="str">
        <f t="shared" si="3"/>
        <v xml:space="preserve"> </v>
      </c>
      <c r="L29" s="122" t="str">
        <f t="shared" si="3"/>
        <v xml:space="preserve"> </v>
      </c>
      <c r="M29" s="122" t="str">
        <f t="shared" si="3"/>
        <v xml:space="preserve"> </v>
      </c>
      <c r="N29" s="122" t="str">
        <f t="shared" si="3"/>
        <v xml:space="preserve"> </v>
      </c>
      <c r="O29" s="122" t="str">
        <f t="shared" si="3"/>
        <v xml:space="preserve"> </v>
      </c>
      <c r="P29" s="122" t="str">
        <f t="shared" si="3"/>
        <v xml:space="preserve"> </v>
      </c>
      <c r="Q29" s="122" t="str">
        <f t="shared" si="3"/>
        <v xml:space="preserve"> </v>
      </c>
      <c r="R29" s="122" t="str">
        <f t="shared" si="3"/>
        <v xml:space="preserve"> </v>
      </c>
      <c r="S29" s="122" t="str">
        <f t="shared" ref="S29:AC34" si="4">IF(S$17&gt;=1,"0"," ")</f>
        <v xml:space="preserve"> </v>
      </c>
      <c r="T29" s="122" t="str">
        <f t="shared" si="4"/>
        <v xml:space="preserve"> </v>
      </c>
      <c r="U29" s="122" t="str">
        <f t="shared" si="4"/>
        <v xml:space="preserve"> </v>
      </c>
      <c r="V29" s="122" t="str">
        <f t="shared" si="4"/>
        <v xml:space="preserve"> </v>
      </c>
      <c r="W29" s="122" t="str">
        <f t="shared" si="4"/>
        <v xml:space="preserve"> </v>
      </c>
      <c r="X29" s="122" t="str">
        <f t="shared" si="4"/>
        <v xml:space="preserve"> </v>
      </c>
      <c r="Y29" s="122" t="str">
        <f t="shared" si="4"/>
        <v xml:space="preserve"> </v>
      </c>
      <c r="Z29" s="122" t="str">
        <f t="shared" si="4"/>
        <v xml:space="preserve"> </v>
      </c>
      <c r="AA29" s="122" t="str">
        <f t="shared" si="4"/>
        <v xml:space="preserve"> </v>
      </c>
      <c r="AB29" s="122" t="str">
        <f t="shared" si="4"/>
        <v xml:space="preserve"> </v>
      </c>
      <c r="AC29" s="122" t="str">
        <f t="shared" si="4"/>
        <v xml:space="preserve"> </v>
      </c>
    </row>
    <row r="30" spans="1:29" ht="18.600000000000001" customHeight="1">
      <c r="A30" s="90" t="s">
        <v>156</v>
      </c>
      <c r="B30" s="89">
        <v>16</v>
      </c>
      <c r="C30" s="122" t="str">
        <f t="shared" si="3"/>
        <v xml:space="preserve"> </v>
      </c>
      <c r="D30" s="122" t="str">
        <f t="shared" si="3"/>
        <v xml:space="preserve"> </v>
      </c>
      <c r="E30" s="122" t="str">
        <f t="shared" si="3"/>
        <v xml:space="preserve"> </v>
      </c>
      <c r="F30" s="122" t="str">
        <f t="shared" si="3"/>
        <v xml:space="preserve"> </v>
      </c>
      <c r="G30" s="122" t="str">
        <f t="shared" si="3"/>
        <v xml:space="preserve"> </v>
      </c>
      <c r="H30" s="122" t="str">
        <f t="shared" si="3"/>
        <v xml:space="preserve"> </v>
      </c>
      <c r="I30" s="122" t="str">
        <f t="shared" si="3"/>
        <v xml:space="preserve"> </v>
      </c>
      <c r="J30" s="122" t="str">
        <f t="shared" si="3"/>
        <v xml:space="preserve"> </v>
      </c>
      <c r="K30" s="122" t="str">
        <f t="shared" si="3"/>
        <v xml:space="preserve"> </v>
      </c>
      <c r="L30" s="122" t="str">
        <f t="shared" si="3"/>
        <v xml:space="preserve"> </v>
      </c>
      <c r="M30" s="122" t="str">
        <f t="shared" si="3"/>
        <v xml:space="preserve"> </v>
      </c>
      <c r="N30" s="122" t="str">
        <f t="shared" si="3"/>
        <v xml:space="preserve"> </v>
      </c>
      <c r="O30" s="122" t="str">
        <f t="shared" si="3"/>
        <v xml:space="preserve"> </v>
      </c>
      <c r="P30" s="122" t="str">
        <f t="shared" si="3"/>
        <v xml:space="preserve"> </v>
      </c>
      <c r="Q30" s="122" t="str">
        <f t="shared" si="3"/>
        <v xml:space="preserve"> </v>
      </c>
      <c r="R30" s="122" t="str">
        <f t="shared" si="3"/>
        <v xml:space="preserve"> </v>
      </c>
      <c r="S30" s="122" t="str">
        <f t="shared" si="4"/>
        <v xml:space="preserve"> </v>
      </c>
      <c r="T30" s="122" t="str">
        <f t="shared" si="4"/>
        <v xml:space="preserve"> </v>
      </c>
      <c r="U30" s="122" t="str">
        <f t="shared" si="4"/>
        <v xml:space="preserve"> </v>
      </c>
      <c r="V30" s="122" t="str">
        <f t="shared" si="4"/>
        <v xml:space="preserve"> </v>
      </c>
      <c r="W30" s="122" t="str">
        <f t="shared" si="4"/>
        <v xml:space="preserve"> </v>
      </c>
      <c r="X30" s="122" t="str">
        <f t="shared" si="4"/>
        <v xml:space="preserve"> </v>
      </c>
      <c r="Y30" s="122" t="str">
        <f t="shared" si="4"/>
        <v xml:space="preserve"> </v>
      </c>
      <c r="Z30" s="122" t="str">
        <f t="shared" si="4"/>
        <v xml:space="preserve"> </v>
      </c>
      <c r="AA30" s="122" t="str">
        <f t="shared" si="4"/>
        <v xml:space="preserve"> </v>
      </c>
      <c r="AB30" s="122" t="str">
        <f t="shared" si="4"/>
        <v xml:space="preserve"> </v>
      </c>
      <c r="AC30" s="122" t="str">
        <f t="shared" si="4"/>
        <v xml:space="preserve"> </v>
      </c>
    </row>
    <row r="31" spans="1:29" ht="18.600000000000001" customHeight="1">
      <c r="A31" s="90" t="s">
        <v>157</v>
      </c>
      <c r="B31" s="89">
        <v>17</v>
      </c>
      <c r="C31" s="122" t="str">
        <f t="shared" si="3"/>
        <v xml:space="preserve"> </v>
      </c>
      <c r="D31" s="122" t="str">
        <f t="shared" si="3"/>
        <v xml:space="preserve"> </v>
      </c>
      <c r="E31" s="122" t="str">
        <f t="shared" si="3"/>
        <v xml:space="preserve"> </v>
      </c>
      <c r="F31" s="122" t="str">
        <f t="shared" si="3"/>
        <v xml:space="preserve"> </v>
      </c>
      <c r="G31" s="122" t="str">
        <f t="shared" si="3"/>
        <v xml:space="preserve"> </v>
      </c>
      <c r="H31" s="122" t="str">
        <f t="shared" si="3"/>
        <v xml:space="preserve"> </v>
      </c>
      <c r="I31" s="122" t="str">
        <f t="shared" si="3"/>
        <v xml:space="preserve"> </v>
      </c>
      <c r="J31" s="122" t="str">
        <f t="shared" si="3"/>
        <v xml:space="preserve"> </v>
      </c>
      <c r="K31" s="122" t="str">
        <f t="shared" si="3"/>
        <v xml:space="preserve"> </v>
      </c>
      <c r="L31" s="122" t="str">
        <f t="shared" si="3"/>
        <v xml:space="preserve"> </v>
      </c>
      <c r="M31" s="122" t="str">
        <f t="shared" si="3"/>
        <v xml:space="preserve"> </v>
      </c>
      <c r="N31" s="122" t="str">
        <f t="shared" si="3"/>
        <v xml:space="preserve"> </v>
      </c>
      <c r="O31" s="122" t="str">
        <f t="shared" si="3"/>
        <v xml:space="preserve"> </v>
      </c>
      <c r="P31" s="122" t="str">
        <f t="shared" si="3"/>
        <v xml:space="preserve"> </v>
      </c>
      <c r="Q31" s="122" t="str">
        <f t="shared" si="3"/>
        <v xml:space="preserve"> </v>
      </c>
      <c r="R31" s="122" t="str">
        <f t="shared" si="3"/>
        <v xml:space="preserve"> </v>
      </c>
      <c r="S31" s="122" t="str">
        <f t="shared" si="4"/>
        <v xml:space="preserve"> </v>
      </c>
      <c r="T31" s="122" t="str">
        <f t="shared" si="4"/>
        <v xml:space="preserve"> </v>
      </c>
      <c r="U31" s="122" t="str">
        <f t="shared" si="4"/>
        <v xml:space="preserve"> </v>
      </c>
      <c r="V31" s="122" t="str">
        <f t="shared" si="4"/>
        <v xml:space="preserve"> </v>
      </c>
      <c r="W31" s="122" t="str">
        <f t="shared" si="4"/>
        <v xml:space="preserve"> </v>
      </c>
      <c r="X31" s="122" t="str">
        <f t="shared" si="4"/>
        <v xml:space="preserve"> </v>
      </c>
      <c r="Y31" s="122" t="str">
        <f t="shared" si="4"/>
        <v xml:space="preserve"> </v>
      </c>
      <c r="Z31" s="122" t="str">
        <f t="shared" si="4"/>
        <v xml:space="preserve"> </v>
      </c>
      <c r="AA31" s="122" t="str">
        <f t="shared" si="4"/>
        <v xml:space="preserve"> </v>
      </c>
      <c r="AB31" s="122" t="str">
        <f t="shared" si="4"/>
        <v xml:space="preserve"> </v>
      </c>
      <c r="AC31" s="122" t="str">
        <f t="shared" si="4"/>
        <v xml:space="preserve"> </v>
      </c>
    </row>
    <row r="32" spans="1:29" ht="18.600000000000001" customHeight="1">
      <c r="A32" s="90" t="s">
        <v>158</v>
      </c>
      <c r="B32" s="89">
        <v>18</v>
      </c>
      <c r="C32" s="122" t="str">
        <f t="shared" si="3"/>
        <v xml:space="preserve"> </v>
      </c>
      <c r="D32" s="122" t="str">
        <f t="shared" si="3"/>
        <v xml:space="preserve"> </v>
      </c>
      <c r="E32" s="122" t="str">
        <f t="shared" si="3"/>
        <v xml:space="preserve"> </v>
      </c>
      <c r="F32" s="122" t="str">
        <f t="shared" si="3"/>
        <v xml:space="preserve"> </v>
      </c>
      <c r="G32" s="122" t="str">
        <f t="shared" si="3"/>
        <v xml:space="preserve"> </v>
      </c>
      <c r="H32" s="122" t="str">
        <f t="shared" si="3"/>
        <v xml:space="preserve"> </v>
      </c>
      <c r="I32" s="122" t="str">
        <f t="shared" si="3"/>
        <v xml:space="preserve"> </v>
      </c>
      <c r="J32" s="122" t="str">
        <f t="shared" si="3"/>
        <v xml:space="preserve"> </v>
      </c>
      <c r="K32" s="122" t="str">
        <f t="shared" si="3"/>
        <v xml:space="preserve"> </v>
      </c>
      <c r="L32" s="122" t="str">
        <f t="shared" si="3"/>
        <v xml:space="preserve"> </v>
      </c>
      <c r="M32" s="122" t="str">
        <f t="shared" si="3"/>
        <v xml:space="preserve"> </v>
      </c>
      <c r="N32" s="122" t="str">
        <f t="shared" si="3"/>
        <v xml:space="preserve"> </v>
      </c>
      <c r="O32" s="122" t="str">
        <f t="shared" si="3"/>
        <v xml:space="preserve"> </v>
      </c>
      <c r="P32" s="122" t="str">
        <f t="shared" si="3"/>
        <v xml:space="preserve"> </v>
      </c>
      <c r="Q32" s="122" t="str">
        <f t="shared" si="3"/>
        <v xml:space="preserve"> </v>
      </c>
      <c r="R32" s="122" t="str">
        <f t="shared" si="3"/>
        <v xml:space="preserve"> </v>
      </c>
      <c r="S32" s="122" t="str">
        <f t="shared" si="4"/>
        <v xml:space="preserve"> </v>
      </c>
      <c r="T32" s="122" t="str">
        <f t="shared" si="4"/>
        <v xml:space="preserve"> </v>
      </c>
      <c r="U32" s="122" t="str">
        <f t="shared" si="4"/>
        <v xml:space="preserve"> </v>
      </c>
      <c r="V32" s="122" t="str">
        <f t="shared" si="4"/>
        <v xml:space="preserve"> </v>
      </c>
      <c r="W32" s="122" t="str">
        <f t="shared" si="4"/>
        <v xml:space="preserve"> </v>
      </c>
      <c r="X32" s="122" t="str">
        <f t="shared" si="4"/>
        <v xml:space="preserve"> </v>
      </c>
      <c r="Y32" s="122" t="str">
        <f t="shared" si="4"/>
        <v xml:space="preserve"> </v>
      </c>
      <c r="Z32" s="122" t="str">
        <f t="shared" si="4"/>
        <v xml:space="preserve"> </v>
      </c>
      <c r="AA32" s="122" t="str">
        <f t="shared" si="4"/>
        <v xml:space="preserve"> </v>
      </c>
      <c r="AB32" s="122" t="str">
        <f t="shared" si="4"/>
        <v xml:space="preserve"> </v>
      </c>
      <c r="AC32" s="122" t="str">
        <f t="shared" si="4"/>
        <v xml:space="preserve"> </v>
      </c>
    </row>
    <row r="33" spans="1:29" ht="18.600000000000001" customHeight="1">
      <c r="A33" s="90" t="s">
        <v>159</v>
      </c>
      <c r="B33" s="89">
        <v>19</v>
      </c>
      <c r="C33" s="122" t="str">
        <f t="shared" si="3"/>
        <v xml:space="preserve"> </v>
      </c>
      <c r="D33" s="122" t="str">
        <f t="shared" si="3"/>
        <v xml:space="preserve"> </v>
      </c>
      <c r="E33" s="122" t="str">
        <f t="shared" si="3"/>
        <v xml:space="preserve"> </v>
      </c>
      <c r="F33" s="122" t="str">
        <f t="shared" si="3"/>
        <v xml:space="preserve"> </v>
      </c>
      <c r="G33" s="122" t="str">
        <f t="shared" si="3"/>
        <v xml:space="preserve"> </v>
      </c>
      <c r="H33" s="122" t="str">
        <f t="shared" si="3"/>
        <v xml:space="preserve"> </v>
      </c>
      <c r="I33" s="122" t="str">
        <f t="shared" si="3"/>
        <v xml:space="preserve"> </v>
      </c>
      <c r="J33" s="122" t="str">
        <f t="shared" si="3"/>
        <v xml:space="preserve"> </v>
      </c>
      <c r="K33" s="122" t="str">
        <f t="shared" si="3"/>
        <v xml:space="preserve"> </v>
      </c>
      <c r="L33" s="122" t="str">
        <f t="shared" si="3"/>
        <v xml:space="preserve"> </v>
      </c>
      <c r="M33" s="122" t="str">
        <f t="shared" si="3"/>
        <v xml:space="preserve"> </v>
      </c>
      <c r="N33" s="122" t="str">
        <f t="shared" si="3"/>
        <v xml:space="preserve"> </v>
      </c>
      <c r="O33" s="122" t="str">
        <f t="shared" si="3"/>
        <v xml:space="preserve"> </v>
      </c>
      <c r="P33" s="122" t="str">
        <f t="shared" si="3"/>
        <v xml:space="preserve"> </v>
      </c>
      <c r="Q33" s="122" t="str">
        <f t="shared" si="3"/>
        <v xml:space="preserve"> </v>
      </c>
      <c r="R33" s="122" t="str">
        <f t="shared" si="3"/>
        <v xml:space="preserve"> </v>
      </c>
      <c r="S33" s="122" t="str">
        <f t="shared" si="4"/>
        <v xml:space="preserve"> </v>
      </c>
      <c r="T33" s="122" t="str">
        <f t="shared" si="4"/>
        <v xml:space="preserve"> </v>
      </c>
      <c r="U33" s="122" t="str">
        <f t="shared" si="4"/>
        <v xml:space="preserve"> </v>
      </c>
      <c r="V33" s="122" t="str">
        <f t="shared" si="4"/>
        <v xml:space="preserve"> </v>
      </c>
      <c r="W33" s="122" t="str">
        <f t="shared" si="4"/>
        <v xml:space="preserve"> </v>
      </c>
      <c r="X33" s="122" t="str">
        <f t="shared" si="4"/>
        <v xml:space="preserve"> </v>
      </c>
      <c r="Y33" s="122" t="str">
        <f t="shared" si="4"/>
        <v xml:space="preserve"> </v>
      </c>
      <c r="Z33" s="122" t="str">
        <f t="shared" si="4"/>
        <v xml:space="preserve"> </v>
      </c>
      <c r="AA33" s="122" t="str">
        <f t="shared" si="4"/>
        <v xml:space="preserve"> </v>
      </c>
      <c r="AB33" s="122" t="str">
        <f t="shared" si="4"/>
        <v xml:space="preserve"> </v>
      </c>
      <c r="AC33" s="122" t="str">
        <f t="shared" si="4"/>
        <v xml:space="preserve"> </v>
      </c>
    </row>
    <row r="34" spans="1:29" ht="18.600000000000001" customHeight="1">
      <c r="A34" s="90" t="s">
        <v>160</v>
      </c>
      <c r="B34" s="89">
        <v>20</v>
      </c>
      <c r="C34" s="122" t="str">
        <f t="shared" si="3"/>
        <v xml:space="preserve"> </v>
      </c>
      <c r="D34" s="122" t="str">
        <f t="shared" si="3"/>
        <v xml:space="preserve"> </v>
      </c>
      <c r="E34" s="122" t="str">
        <f t="shared" si="3"/>
        <v xml:space="preserve"> </v>
      </c>
      <c r="F34" s="122" t="str">
        <f t="shared" si="3"/>
        <v xml:space="preserve"> </v>
      </c>
      <c r="G34" s="122" t="str">
        <f t="shared" si="3"/>
        <v xml:space="preserve"> </v>
      </c>
      <c r="H34" s="122" t="str">
        <f t="shared" si="3"/>
        <v xml:space="preserve"> </v>
      </c>
      <c r="I34" s="122" t="str">
        <f t="shared" si="3"/>
        <v xml:space="preserve"> </v>
      </c>
      <c r="J34" s="122" t="str">
        <f t="shared" si="3"/>
        <v xml:space="preserve"> </v>
      </c>
      <c r="K34" s="122" t="str">
        <f t="shared" si="3"/>
        <v xml:space="preserve"> </v>
      </c>
      <c r="L34" s="122" t="str">
        <f t="shared" si="3"/>
        <v xml:space="preserve"> </v>
      </c>
      <c r="M34" s="122" t="str">
        <f t="shared" si="3"/>
        <v xml:space="preserve"> </v>
      </c>
      <c r="N34" s="122" t="str">
        <f t="shared" si="3"/>
        <v xml:space="preserve"> </v>
      </c>
      <c r="O34" s="122" t="str">
        <f t="shared" si="3"/>
        <v xml:space="preserve"> </v>
      </c>
      <c r="P34" s="122" t="str">
        <f t="shared" si="3"/>
        <v xml:space="preserve"> </v>
      </c>
      <c r="Q34" s="122" t="str">
        <f t="shared" si="3"/>
        <v xml:space="preserve"> </v>
      </c>
      <c r="R34" s="122" t="str">
        <f t="shared" si="3"/>
        <v xml:space="preserve"> </v>
      </c>
      <c r="S34" s="122" t="str">
        <f t="shared" si="4"/>
        <v xml:space="preserve"> </v>
      </c>
      <c r="T34" s="122" t="str">
        <f t="shared" si="4"/>
        <v xml:space="preserve"> </v>
      </c>
      <c r="U34" s="122" t="str">
        <f t="shared" si="4"/>
        <v xml:space="preserve"> </v>
      </c>
      <c r="V34" s="122" t="str">
        <f t="shared" si="4"/>
        <v xml:space="preserve"> </v>
      </c>
      <c r="W34" s="122" t="str">
        <f t="shared" si="4"/>
        <v xml:space="preserve"> </v>
      </c>
      <c r="X34" s="122" t="str">
        <f t="shared" si="4"/>
        <v xml:space="preserve"> </v>
      </c>
      <c r="Y34" s="122" t="str">
        <f t="shared" si="4"/>
        <v xml:space="preserve"> </v>
      </c>
      <c r="Z34" s="122" t="str">
        <f t="shared" si="4"/>
        <v xml:space="preserve"> </v>
      </c>
      <c r="AA34" s="122" t="str">
        <f t="shared" si="4"/>
        <v xml:space="preserve"> </v>
      </c>
      <c r="AB34" s="122" t="str">
        <f t="shared" si="4"/>
        <v xml:space="preserve"> </v>
      </c>
      <c r="AC34" s="122" t="str">
        <f t="shared" si="4"/>
        <v xml:space="preserve"> </v>
      </c>
    </row>
    <row r="35" spans="1:29" ht="18.600000000000001" customHeight="1">
      <c r="A35" s="90" t="s">
        <v>161</v>
      </c>
      <c r="B35" s="89">
        <v>21</v>
      </c>
      <c r="C35" s="122" t="str">
        <f>IF(C$17&gt;=1,"AlO"," ")</f>
        <v xml:space="preserve"> </v>
      </c>
      <c r="D35" s="122" t="str">
        <f>IF(D$17&gt;=1,"AlO"," ")</f>
        <v xml:space="preserve"> </v>
      </c>
      <c r="E35" s="122" t="str">
        <f t="shared" ref="E35:AC35" si="5">IF(E$17&gt;=1,"AlO"," ")</f>
        <v xml:space="preserve"> </v>
      </c>
      <c r="F35" s="122" t="str">
        <f t="shared" si="5"/>
        <v xml:space="preserve"> </v>
      </c>
      <c r="G35" s="122" t="str">
        <f t="shared" si="5"/>
        <v xml:space="preserve"> </v>
      </c>
      <c r="H35" s="122" t="str">
        <f t="shared" si="5"/>
        <v xml:space="preserve"> </v>
      </c>
      <c r="I35" s="122" t="str">
        <f t="shared" si="5"/>
        <v xml:space="preserve"> </v>
      </c>
      <c r="J35" s="122" t="str">
        <f t="shared" si="5"/>
        <v xml:space="preserve"> </v>
      </c>
      <c r="K35" s="122" t="str">
        <f t="shared" si="5"/>
        <v xml:space="preserve"> </v>
      </c>
      <c r="L35" s="122" t="str">
        <f t="shared" si="5"/>
        <v xml:space="preserve"> </v>
      </c>
      <c r="M35" s="122" t="str">
        <f t="shared" si="5"/>
        <v xml:space="preserve"> </v>
      </c>
      <c r="N35" s="122" t="str">
        <f t="shared" si="5"/>
        <v xml:space="preserve"> </v>
      </c>
      <c r="O35" s="122" t="str">
        <f t="shared" si="5"/>
        <v xml:space="preserve"> </v>
      </c>
      <c r="P35" s="122" t="str">
        <f t="shared" si="5"/>
        <v xml:space="preserve"> </v>
      </c>
      <c r="Q35" s="122" t="str">
        <f t="shared" si="5"/>
        <v xml:space="preserve"> </v>
      </c>
      <c r="R35" s="122" t="str">
        <f t="shared" si="5"/>
        <v xml:space="preserve"> </v>
      </c>
      <c r="S35" s="122" t="str">
        <f t="shared" si="5"/>
        <v xml:space="preserve"> </v>
      </c>
      <c r="T35" s="122" t="str">
        <f t="shared" si="5"/>
        <v xml:space="preserve"> </v>
      </c>
      <c r="U35" s="122" t="str">
        <f t="shared" si="5"/>
        <v xml:space="preserve"> </v>
      </c>
      <c r="V35" s="122" t="str">
        <f t="shared" si="5"/>
        <v xml:space="preserve"> </v>
      </c>
      <c r="W35" s="122" t="str">
        <f t="shared" si="5"/>
        <v xml:space="preserve"> </v>
      </c>
      <c r="X35" s="122" t="str">
        <f t="shared" si="5"/>
        <v xml:space="preserve"> </v>
      </c>
      <c r="Y35" s="122" t="str">
        <f t="shared" si="5"/>
        <v xml:space="preserve"> </v>
      </c>
      <c r="Z35" s="122" t="str">
        <f t="shared" si="5"/>
        <v xml:space="preserve"> </v>
      </c>
      <c r="AA35" s="122" t="str">
        <f t="shared" si="5"/>
        <v xml:space="preserve"> </v>
      </c>
      <c r="AB35" s="122" t="str">
        <f t="shared" si="5"/>
        <v xml:space="preserve"> </v>
      </c>
      <c r="AC35" s="122" t="str">
        <f t="shared" si="5"/>
        <v xml:space="preserve"> </v>
      </c>
    </row>
    <row r="36" spans="1:29" ht="18.600000000000001" customHeight="1">
      <c r="A36" s="90" t="s">
        <v>162</v>
      </c>
      <c r="B36" s="89">
        <v>22</v>
      </c>
      <c r="C36" s="188" t="str">
        <f t="shared" ref="C36:R37" si="6">IF(C$17&gt;=1,"0"," ")</f>
        <v xml:space="preserve"> </v>
      </c>
      <c r="D36" s="188" t="str">
        <f t="shared" si="6"/>
        <v xml:space="preserve"> </v>
      </c>
      <c r="E36" s="188" t="str">
        <f t="shared" si="6"/>
        <v xml:space="preserve"> </v>
      </c>
      <c r="F36" s="188" t="str">
        <f t="shared" si="6"/>
        <v xml:space="preserve"> </v>
      </c>
      <c r="G36" s="188" t="str">
        <f t="shared" si="6"/>
        <v xml:space="preserve"> </v>
      </c>
      <c r="H36" s="188" t="str">
        <f t="shared" si="6"/>
        <v xml:space="preserve"> </v>
      </c>
      <c r="I36" s="188" t="str">
        <f t="shared" si="6"/>
        <v xml:space="preserve"> </v>
      </c>
      <c r="J36" s="188" t="str">
        <f t="shared" si="6"/>
        <v xml:space="preserve"> </v>
      </c>
      <c r="K36" s="188" t="str">
        <f t="shared" si="6"/>
        <v xml:space="preserve"> </v>
      </c>
      <c r="L36" s="188" t="str">
        <f t="shared" si="6"/>
        <v xml:space="preserve"> </v>
      </c>
      <c r="M36" s="188" t="str">
        <f t="shared" si="6"/>
        <v xml:space="preserve"> </v>
      </c>
      <c r="N36" s="188" t="str">
        <f t="shared" si="6"/>
        <v xml:space="preserve"> </v>
      </c>
      <c r="O36" s="188" t="str">
        <f t="shared" si="6"/>
        <v xml:space="preserve"> </v>
      </c>
      <c r="P36" s="188" t="str">
        <f t="shared" si="6"/>
        <v xml:space="preserve"> </v>
      </c>
      <c r="Q36" s="188" t="str">
        <f t="shared" si="6"/>
        <v xml:space="preserve"> </v>
      </c>
      <c r="R36" s="188" t="str">
        <f t="shared" si="6"/>
        <v xml:space="preserve"> </v>
      </c>
      <c r="S36" s="188" t="str">
        <f t="shared" ref="S36:AC37" si="7">IF(S$17&gt;=1,"0"," ")</f>
        <v xml:space="preserve"> </v>
      </c>
      <c r="T36" s="188" t="str">
        <f t="shared" si="7"/>
        <v xml:space="preserve"> </v>
      </c>
      <c r="U36" s="188" t="str">
        <f t="shared" si="7"/>
        <v xml:space="preserve"> </v>
      </c>
      <c r="V36" s="188" t="str">
        <f t="shared" si="7"/>
        <v xml:space="preserve"> </v>
      </c>
      <c r="W36" s="188" t="str">
        <f t="shared" si="7"/>
        <v xml:space="preserve"> </v>
      </c>
      <c r="X36" s="188" t="str">
        <f t="shared" si="7"/>
        <v xml:space="preserve"> </v>
      </c>
      <c r="Y36" s="188" t="str">
        <f t="shared" si="7"/>
        <v xml:space="preserve"> </v>
      </c>
      <c r="Z36" s="188" t="str">
        <f t="shared" si="7"/>
        <v xml:space="preserve"> </v>
      </c>
      <c r="AA36" s="188" t="str">
        <f t="shared" si="7"/>
        <v xml:space="preserve"> </v>
      </c>
      <c r="AB36" s="188" t="str">
        <f t="shared" si="7"/>
        <v xml:space="preserve"> </v>
      </c>
      <c r="AC36" s="188" t="str">
        <f t="shared" si="7"/>
        <v xml:space="preserve"> </v>
      </c>
    </row>
    <row r="37" spans="1:29" s="4" customFormat="1" ht="18.600000000000001" customHeight="1">
      <c r="A37" s="90" t="s">
        <v>163</v>
      </c>
      <c r="B37" s="89">
        <v>23</v>
      </c>
      <c r="C37" s="188" t="str">
        <f t="shared" si="6"/>
        <v xml:space="preserve"> </v>
      </c>
      <c r="D37" s="188" t="str">
        <f t="shared" si="6"/>
        <v xml:space="preserve"> </v>
      </c>
      <c r="E37" s="188" t="str">
        <f t="shared" si="6"/>
        <v xml:space="preserve"> </v>
      </c>
      <c r="F37" s="188" t="str">
        <f t="shared" si="6"/>
        <v xml:space="preserve"> </v>
      </c>
      <c r="G37" s="188" t="str">
        <f t="shared" si="6"/>
        <v xml:space="preserve"> </v>
      </c>
      <c r="H37" s="188" t="str">
        <f t="shared" si="6"/>
        <v xml:space="preserve"> </v>
      </c>
      <c r="I37" s="188" t="str">
        <f t="shared" si="6"/>
        <v xml:space="preserve"> </v>
      </c>
      <c r="J37" s="188" t="str">
        <f t="shared" si="6"/>
        <v xml:space="preserve"> </v>
      </c>
      <c r="K37" s="188" t="str">
        <f t="shared" si="6"/>
        <v xml:space="preserve"> </v>
      </c>
      <c r="L37" s="188" t="str">
        <f t="shared" si="6"/>
        <v xml:space="preserve"> </v>
      </c>
      <c r="M37" s="188" t="str">
        <f t="shared" si="6"/>
        <v xml:space="preserve"> </v>
      </c>
      <c r="N37" s="188" t="str">
        <f t="shared" si="6"/>
        <v xml:space="preserve"> </v>
      </c>
      <c r="O37" s="188" t="str">
        <f t="shared" si="6"/>
        <v xml:space="preserve"> </v>
      </c>
      <c r="P37" s="188" t="str">
        <f t="shared" si="6"/>
        <v xml:space="preserve"> </v>
      </c>
      <c r="Q37" s="188" t="str">
        <f t="shared" si="6"/>
        <v xml:space="preserve"> </v>
      </c>
      <c r="R37" s="188" t="str">
        <f t="shared" si="6"/>
        <v xml:space="preserve"> </v>
      </c>
      <c r="S37" s="188" t="str">
        <f t="shared" si="7"/>
        <v xml:space="preserve"> </v>
      </c>
      <c r="T37" s="188" t="str">
        <f t="shared" si="7"/>
        <v xml:space="preserve"> </v>
      </c>
      <c r="U37" s="188" t="str">
        <f t="shared" si="7"/>
        <v xml:space="preserve"> </v>
      </c>
      <c r="V37" s="188" t="str">
        <f t="shared" si="7"/>
        <v xml:space="preserve"> </v>
      </c>
      <c r="W37" s="188" t="str">
        <f t="shared" si="7"/>
        <v xml:space="preserve"> </v>
      </c>
      <c r="X37" s="188" t="str">
        <f t="shared" si="7"/>
        <v xml:space="preserve"> </v>
      </c>
      <c r="Y37" s="188" t="str">
        <f t="shared" si="7"/>
        <v xml:space="preserve"> </v>
      </c>
      <c r="Z37" s="188" t="str">
        <f t="shared" si="7"/>
        <v xml:space="preserve"> </v>
      </c>
      <c r="AA37" s="188" t="str">
        <f t="shared" si="7"/>
        <v xml:space="preserve"> </v>
      </c>
      <c r="AB37" s="188" t="str">
        <f t="shared" si="7"/>
        <v xml:space="preserve"> </v>
      </c>
      <c r="AC37" s="188" t="str">
        <f t="shared" si="7"/>
        <v xml:space="preserve"> </v>
      </c>
    </row>
    <row r="38" spans="1:29" s="4" customFormat="1" ht="18.600000000000001" customHeight="1">
      <c r="A38" s="90" t="s">
        <v>164</v>
      </c>
      <c r="B38" s="89">
        <v>24</v>
      </c>
      <c r="C38" s="115"/>
      <c r="D38" s="113"/>
      <c r="E38" s="113"/>
      <c r="F38" s="113"/>
      <c r="G38" s="113"/>
      <c r="H38" s="113"/>
      <c r="I38" s="114"/>
      <c r="J38" s="115"/>
      <c r="K38" s="113"/>
      <c r="L38" s="113"/>
      <c r="M38" s="113"/>
      <c r="N38" s="113"/>
      <c r="O38" s="113"/>
      <c r="P38" s="113"/>
      <c r="Q38" s="136"/>
      <c r="R38" s="113"/>
      <c r="S38" s="113"/>
      <c r="T38" s="113"/>
      <c r="U38" s="113"/>
      <c r="V38" s="113"/>
      <c r="W38" s="113"/>
      <c r="X38" s="154"/>
      <c r="Y38" s="113"/>
      <c r="Z38" s="154"/>
      <c r="AA38" s="148"/>
      <c r="AB38" s="113"/>
      <c r="AC38" s="142"/>
    </row>
    <row r="39" spans="1:29" s="4" customFormat="1" ht="18.600000000000001" customHeight="1">
      <c r="A39" s="87" t="s">
        <v>165</v>
      </c>
      <c r="B39" s="89">
        <v>25</v>
      </c>
      <c r="C39" s="115"/>
      <c r="D39" s="113"/>
      <c r="E39" s="113"/>
      <c r="F39" s="113"/>
      <c r="G39" s="113"/>
      <c r="H39" s="113"/>
      <c r="I39" s="114"/>
      <c r="J39" s="115"/>
      <c r="K39" s="113"/>
      <c r="L39" s="113"/>
      <c r="M39" s="113"/>
      <c r="N39" s="113"/>
      <c r="O39" s="113"/>
      <c r="P39" s="113"/>
      <c r="Q39" s="136"/>
      <c r="R39" s="113"/>
      <c r="S39" s="113"/>
      <c r="T39" s="113"/>
      <c r="U39" s="113"/>
      <c r="V39" s="113"/>
      <c r="W39" s="113"/>
      <c r="X39" s="154"/>
      <c r="Y39" s="113"/>
      <c r="Z39" s="154"/>
      <c r="AA39" s="148"/>
      <c r="AB39" s="113"/>
      <c r="AC39" s="142"/>
    </row>
    <row r="40" spans="1:29" s="4" customFormat="1" ht="18.600000000000001" customHeight="1">
      <c r="A40" s="93" t="s">
        <v>166</v>
      </c>
      <c r="B40" s="89">
        <v>26</v>
      </c>
      <c r="C40" s="188" t="str">
        <f>IF(C$17&gt;=1,"L"," ")</f>
        <v xml:space="preserve"> </v>
      </c>
      <c r="D40" s="188" t="str">
        <f t="shared" ref="D40:AC41" si="8">IF(D$17&gt;=1,"L"," ")</f>
        <v xml:space="preserve"> </v>
      </c>
      <c r="E40" s="188" t="str">
        <f t="shared" si="8"/>
        <v xml:space="preserve"> </v>
      </c>
      <c r="F40" s="188" t="str">
        <f t="shared" si="8"/>
        <v xml:space="preserve"> </v>
      </c>
      <c r="G40" s="188" t="str">
        <f t="shared" si="8"/>
        <v xml:space="preserve"> </v>
      </c>
      <c r="H40" s="188" t="str">
        <f t="shared" si="8"/>
        <v xml:space="preserve"> </v>
      </c>
      <c r="I40" s="188" t="str">
        <f t="shared" si="8"/>
        <v xml:space="preserve"> </v>
      </c>
      <c r="J40" s="188" t="str">
        <f t="shared" si="8"/>
        <v xml:space="preserve"> </v>
      </c>
      <c r="K40" s="188" t="str">
        <f t="shared" si="8"/>
        <v xml:space="preserve"> </v>
      </c>
      <c r="L40" s="188" t="str">
        <f t="shared" si="8"/>
        <v xml:space="preserve"> </v>
      </c>
      <c r="M40" s="188" t="str">
        <f t="shared" si="8"/>
        <v xml:space="preserve"> </v>
      </c>
      <c r="N40" s="188" t="str">
        <f t="shared" si="8"/>
        <v xml:space="preserve"> </v>
      </c>
      <c r="O40" s="188" t="str">
        <f t="shared" si="8"/>
        <v xml:space="preserve"> </v>
      </c>
      <c r="P40" s="188" t="str">
        <f t="shared" si="8"/>
        <v xml:space="preserve"> </v>
      </c>
      <c r="Q40" s="188" t="str">
        <f t="shared" si="8"/>
        <v xml:space="preserve"> </v>
      </c>
      <c r="R40" s="188" t="str">
        <f t="shared" si="8"/>
        <v xml:space="preserve"> </v>
      </c>
      <c r="S40" s="188" t="str">
        <f t="shared" si="8"/>
        <v xml:space="preserve"> </v>
      </c>
      <c r="T40" s="188" t="str">
        <f t="shared" si="8"/>
        <v xml:space="preserve"> </v>
      </c>
      <c r="U40" s="188" t="str">
        <f t="shared" si="8"/>
        <v xml:space="preserve"> </v>
      </c>
      <c r="V40" s="188" t="str">
        <f t="shared" si="8"/>
        <v xml:space="preserve"> </v>
      </c>
      <c r="W40" s="188" t="str">
        <f t="shared" si="8"/>
        <v xml:space="preserve"> </v>
      </c>
      <c r="X40" s="188" t="str">
        <f t="shared" si="8"/>
        <v xml:space="preserve"> </v>
      </c>
      <c r="Y40" s="188" t="str">
        <f t="shared" si="8"/>
        <v xml:space="preserve"> </v>
      </c>
      <c r="Z40" s="188" t="str">
        <f t="shared" si="8"/>
        <v xml:space="preserve"> </v>
      </c>
      <c r="AA40" s="188" t="str">
        <f t="shared" si="8"/>
        <v xml:space="preserve"> </v>
      </c>
      <c r="AB40" s="188" t="str">
        <f t="shared" si="8"/>
        <v xml:space="preserve"> </v>
      </c>
      <c r="AC40" s="188" t="str">
        <f t="shared" si="8"/>
        <v xml:space="preserve"> </v>
      </c>
    </row>
    <row r="41" spans="1:29" s="4" customFormat="1" ht="18.600000000000001" customHeight="1">
      <c r="A41" s="93" t="s">
        <v>167</v>
      </c>
      <c r="B41" s="89">
        <v>27</v>
      </c>
      <c r="C41" s="188" t="str">
        <f>IF(C$17&gt;=1,"L"," ")</f>
        <v xml:space="preserve"> </v>
      </c>
      <c r="D41" s="188" t="str">
        <f t="shared" si="8"/>
        <v xml:space="preserve"> </v>
      </c>
      <c r="E41" s="188" t="str">
        <f t="shared" si="8"/>
        <v xml:space="preserve"> </v>
      </c>
      <c r="F41" s="188" t="str">
        <f t="shared" si="8"/>
        <v xml:space="preserve"> </v>
      </c>
      <c r="G41" s="188" t="str">
        <f t="shared" si="8"/>
        <v xml:space="preserve"> </v>
      </c>
      <c r="H41" s="188" t="str">
        <f t="shared" si="8"/>
        <v xml:space="preserve"> </v>
      </c>
      <c r="I41" s="188" t="str">
        <f t="shared" si="8"/>
        <v xml:space="preserve"> </v>
      </c>
      <c r="J41" s="188" t="str">
        <f t="shared" si="8"/>
        <v xml:space="preserve"> </v>
      </c>
      <c r="K41" s="188" t="str">
        <f t="shared" si="8"/>
        <v xml:space="preserve"> </v>
      </c>
      <c r="L41" s="188" t="str">
        <f t="shared" si="8"/>
        <v xml:space="preserve"> </v>
      </c>
      <c r="M41" s="188" t="str">
        <f t="shared" si="8"/>
        <v xml:space="preserve"> </v>
      </c>
      <c r="N41" s="188" t="str">
        <f t="shared" si="8"/>
        <v xml:space="preserve"> </v>
      </c>
      <c r="O41" s="188" t="str">
        <f t="shared" si="8"/>
        <v xml:space="preserve"> </v>
      </c>
      <c r="P41" s="188" t="str">
        <f t="shared" si="8"/>
        <v xml:space="preserve"> </v>
      </c>
      <c r="Q41" s="188" t="str">
        <f t="shared" si="8"/>
        <v xml:space="preserve"> </v>
      </c>
      <c r="R41" s="188" t="str">
        <f t="shared" si="8"/>
        <v xml:space="preserve"> </v>
      </c>
      <c r="S41" s="188" t="str">
        <f t="shared" si="8"/>
        <v xml:space="preserve"> </v>
      </c>
      <c r="T41" s="188" t="str">
        <f t="shared" si="8"/>
        <v xml:space="preserve"> </v>
      </c>
      <c r="U41" s="188" t="str">
        <f t="shared" si="8"/>
        <v xml:space="preserve"> </v>
      </c>
      <c r="V41" s="188" t="str">
        <f t="shared" si="8"/>
        <v xml:space="preserve"> </v>
      </c>
      <c r="W41" s="188" t="str">
        <f t="shared" si="8"/>
        <v xml:space="preserve"> </v>
      </c>
      <c r="X41" s="188" t="str">
        <f t="shared" si="8"/>
        <v xml:space="preserve"> </v>
      </c>
      <c r="Y41" s="188" t="str">
        <f t="shared" si="8"/>
        <v xml:space="preserve"> </v>
      </c>
      <c r="Z41" s="188" t="str">
        <f t="shared" si="8"/>
        <v xml:space="preserve"> </v>
      </c>
      <c r="AA41" s="188" t="str">
        <f t="shared" si="8"/>
        <v xml:space="preserve"> </v>
      </c>
      <c r="AB41" s="188" t="str">
        <f t="shared" si="8"/>
        <v xml:space="preserve"> </v>
      </c>
      <c r="AC41" s="188" t="str">
        <f t="shared" si="8"/>
        <v xml:space="preserve"> </v>
      </c>
    </row>
    <row r="42" spans="1:29" s="4" customFormat="1" ht="18.600000000000001" customHeight="1">
      <c r="A42" s="93" t="s">
        <v>168</v>
      </c>
      <c r="B42" s="89">
        <v>28</v>
      </c>
      <c r="C42" s="115"/>
      <c r="D42" s="113"/>
      <c r="E42" s="113"/>
      <c r="F42" s="113"/>
      <c r="G42" s="113"/>
      <c r="H42" s="113"/>
      <c r="I42" s="114"/>
      <c r="J42" s="115"/>
      <c r="K42" s="113"/>
      <c r="L42" s="113"/>
      <c r="M42" s="113"/>
      <c r="N42" s="113"/>
      <c r="O42" s="113"/>
      <c r="P42" s="113"/>
      <c r="Q42" s="136"/>
      <c r="R42" s="113"/>
      <c r="S42" s="113"/>
      <c r="T42" s="113"/>
      <c r="U42" s="113"/>
      <c r="V42" s="113"/>
      <c r="W42" s="113"/>
      <c r="X42" s="154"/>
      <c r="Y42" s="113"/>
      <c r="Z42" s="154"/>
      <c r="AA42" s="148"/>
      <c r="AB42" s="113"/>
      <c r="AC42" s="142"/>
    </row>
    <row r="43" spans="1:29" s="4" customFormat="1" ht="18.600000000000001" customHeight="1">
      <c r="A43" s="93" t="s">
        <v>169</v>
      </c>
      <c r="B43" s="89">
        <v>29</v>
      </c>
      <c r="C43" s="115"/>
      <c r="D43" s="113"/>
      <c r="E43" s="113"/>
      <c r="F43" s="113"/>
      <c r="G43" s="113"/>
      <c r="H43" s="113"/>
      <c r="I43" s="114"/>
      <c r="J43" s="115"/>
      <c r="K43" s="113"/>
      <c r="L43" s="113"/>
      <c r="M43" s="113"/>
      <c r="N43" s="113"/>
      <c r="O43" s="113"/>
      <c r="P43" s="113"/>
      <c r="Q43" s="136"/>
      <c r="R43" s="113"/>
      <c r="S43" s="113"/>
      <c r="T43" s="113"/>
      <c r="U43" s="113"/>
      <c r="V43" s="113"/>
      <c r="W43" s="113"/>
      <c r="X43" s="154"/>
      <c r="Y43" s="113"/>
      <c r="Z43" s="154"/>
      <c r="AA43" s="148"/>
      <c r="AB43" s="113"/>
      <c r="AC43" s="142"/>
    </row>
    <row r="44" spans="1:29" s="4" customFormat="1" ht="18.600000000000001" customHeight="1">
      <c r="A44" s="93" t="s">
        <v>170</v>
      </c>
      <c r="B44" s="89">
        <v>30</v>
      </c>
      <c r="C44" s="115"/>
      <c r="D44" s="113"/>
      <c r="E44" s="113"/>
      <c r="F44" s="113"/>
      <c r="G44" s="113"/>
      <c r="H44" s="113"/>
      <c r="I44" s="114"/>
      <c r="J44" s="115"/>
      <c r="K44" s="113"/>
      <c r="L44" s="113"/>
      <c r="M44" s="113"/>
      <c r="N44" s="113"/>
      <c r="O44" s="113"/>
      <c r="P44" s="113"/>
      <c r="Q44" s="136"/>
      <c r="R44" s="113"/>
      <c r="S44" s="113"/>
      <c r="T44" s="113"/>
      <c r="U44" s="113"/>
      <c r="V44" s="113"/>
      <c r="W44" s="113"/>
      <c r="X44" s="154"/>
      <c r="Y44" s="113"/>
      <c r="Z44" s="154"/>
      <c r="AA44" s="148"/>
      <c r="AB44" s="113"/>
      <c r="AC44" s="142"/>
    </row>
    <row r="45" spans="1:29" s="4" customFormat="1" ht="18.600000000000001" customHeight="1">
      <c r="A45" s="93" t="s">
        <v>171</v>
      </c>
      <c r="B45" s="89">
        <v>31</v>
      </c>
      <c r="C45" s="188" t="str">
        <f>IF(C$17&gt;=1,"L"," ")</f>
        <v xml:space="preserve"> </v>
      </c>
      <c r="D45" s="188" t="str">
        <f t="shared" ref="D45:AC45" si="9">IF(D$17&gt;=1,"L"," ")</f>
        <v xml:space="preserve"> </v>
      </c>
      <c r="E45" s="188" t="str">
        <f t="shared" si="9"/>
        <v xml:space="preserve"> </v>
      </c>
      <c r="F45" s="188" t="str">
        <f t="shared" si="9"/>
        <v xml:space="preserve"> </v>
      </c>
      <c r="G45" s="188" t="str">
        <f t="shared" si="9"/>
        <v xml:space="preserve"> </v>
      </c>
      <c r="H45" s="188" t="str">
        <f t="shared" si="9"/>
        <v xml:space="preserve"> </v>
      </c>
      <c r="I45" s="188" t="str">
        <f t="shared" si="9"/>
        <v xml:space="preserve"> </v>
      </c>
      <c r="J45" s="188" t="str">
        <f t="shared" si="9"/>
        <v xml:space="preserve"> </v>
      </c>
      <c r="K45" s="188" t="str">
        <f t="shared" si="9"/>
        <v xml:space="preserve"> </v>
      </c>
      <c r="L45" s="188" t="str">
        <f t="shared" si="9"/>
        <v xml:space="preserve"> </v>
      </c>
      <c r="M45" s="188" t="str">
        <f t="shared" si="9"/>
        <v xml:space="preserve"> </v>
      </c>
      <c r="N45" s="188" t="str">
        <f t="shared" si="9"/>
        <v xml:space="preserve"> </v>
      </c>
      <c r="O45" s="188" t="str">
        <f t="shared" si="9"/>
        <v xml:space="preserve"> </v>
      </c>
      <c r="P45" s="188" t="str">
        <f t="shared" si="9"/>
        <v xml:space="preserve"> </v>
      </c>
      <c r="Q45" s="188" t="str">
        <f t="shared" si="9"/>
        <v xml:space="preserve"> </v>
      </c>
      <c r="R45" s="188" t="str">
        <f t="shared" si="9"/>
        <v xml:space="preserve"> </v>
      </c>
      <c r="S45" s="188" t="str">
        <f t="shared" si="9"/>
        <v xml:space="preserve"> </v>
      </c>
      <c r="T45" s="188" t="str">
        <f t="shared" si="9"/>
        <v xml:space="preserve"> </v>
      </c>
      <c r="U45" s="188" t="str">
        <f t="shared" si="9"/>
        <v xml:space="preserve"> </v>
      </c>
      <c r="V45" s="188" t="str">
        <f t="shared" si="9"/>
        <v xml:space="preserve"> </v>
      </c>
      <c r="W45" s="188" t="str">
        <f t="shared" si="9"/>
        <v xml:space="preserve"> </v>
      </c>
      <c r="X45" s="188" t="str">
        <f t="shared" si="9"/>
        <v xml:space="preserve"> </v>
      </c>
      <c r="Y45" s="188" t="str">
        <f t="shared" si="9"/>
        <v xml:space="preserve"> </v>
      </c>
      <c r="Z45" s="188" t="str">
        <f t="shared" si="9"/>
        <v xml:space="preserve"> </v>
      </c>
      <c r="AA45" s="188" t="str">
        <f t="shared" si="9"/>
        <v xml:space="preserve"> </v>
      </c>
      <c r="AB45" s="188" t="str">
        <f t="shared" si="9"/>
        <v xml:space="preserve"> </v>
      </c>
      <c r="AC45" s="188" t="str">
        <f t="shared" si="9"/>
        <v xml:space="preserve"> </v>
      </c>
    </row>
    <row r="46" spans="1:29" s="4" customFormat="1" ht="18.600000000000001" customHeight="1">
      <c r="A46" s="93" t="s">
        <v>172</v>
      </c>
      <c r="B46" s="89">
        <v>32</v>
      </c>
      <c r="C46" s="115"/>
      <c r="D46" s="113"/>
      <c r="E46" s="113"/>
      <c r="F46" s="113"/>
      <c r="G46" s="113"/>
      <c r="H46" s="113"/>
      <c r="I46" s="114"/>
      <c r="J46" s="115"/>
      <c r="K46" s="113"/>
      <c r="L46" s="113"/>
      <c r="M46" s="113"/>
      <c r="N46" s="113"/>
      <c r="O46" s="113"/>
      <c r="P46" s="113"/>
      <c r="Q46" s="136"/>
      <c r="R46" s="113"/>
      <c r="S46" s="113"/>
      <c r="T46" s="113"/>
      <c r="U46" s="113"/>
      <c r="V46" s="113"/>
      <c r="W46" s="113"/>
      <c r="X46" s="154"/>
      <c r="Y46" s="113"/>
      <c r="Z46" s="154"/>
      <c r="AA46" s="148"/>
      <c r="AB46" s="113"/>
      <c r="AC46" s="142"/>
    </row>
    <row r="47" spans="1:29" ht="18.600000000000001" customHeight="1">
      <c r="A47" s="93" t="s">
        <v>173</v>
      </c>
      <c r="B47" s="89">
        <v>33</v>
      </c>
      <c r="C47" s="115"/>
      <c r="D47" s="113"/>
      <c r="E47" s="113"/>
      <c r="F47" s="113"/>
      <c r="G47" s="113"/>
      <c r="H47" s="113"/>
      <c r="I47" s="114"/>
      <c r="J47" s="115"/>
      <c r="K47" s="113"/>
      <c r="L47" s="113"/>
      <c r="M47" s="113"/>
      <c r="N47" s="113"/>
      <c r="O47" s="113"/>
      <c r="P47" s="113"/>
      <c r="Q47" s="136"/>
      <c r="R47" s="113"/>
      <c r="S47" s="113"/>
      <c r="T47" s="113"/>
      <c r="U47" s="113"/>
      <c r="V47" s="113"/>
      <c r="W47" s="113"/>
      <c r="X47" s="154"/>
      <c r="Y47" s="113"/>
      <c r="Z47" s="154"/>
      <c r="AA47" s="148"/>
      <c r="AB47" s="113"/>
      <c r="AC47" s="142"/>
    </row>
    <row r="48" spans="1:29" s="14" customFormat="1" ht="18.600000000000001" customHeight="1">
      <c r="A48" s="93" t="s">
        <v>174</v>
      </c>
      <c r="B48" s="89">
        <v>34</v>
      </c>
      <c r="C48" s="115"/>
      <c r="D48" s="113"/>
      <c r="E48" s="113"/>
      <c r="F48" s="113"/>
      <c r="G48" s="113"/>
      <c r="H48" s="113"/>
      <c r="I48" s="114"/>
      <c r="J48" s="115"/>
      <c r="K48" s="113"/>
      <c r="L48" s="113"/>
      <c r="M48" s="113"/>
      <c r="N48" s="113"/>
      <c r="O48" s="113"/>
      <c r="P48" s="113"/>
      <c r="Q48" s="136"/>
      <c r="R48" s="113"/>
      <c r="S48" s="113"/>
      <c r="T48" s="113"/>
      <c r="U48" s="113"/>
      <c r="V48" s="113"/>
      <c r="W48" s="113"/>
      <c r="X48" s="154"/>
      <c r="Y48" s="113"/>
      <c r="Z48" s="154"/>
      <c r="AA48" s="148"/>
      <c r="AB48" s="113"/>
      <c r="AC48" s="142"/>
    </row>
    <row r="49" spans="1:29" s="4" customFormat="1" ht="18.600000000000001" customHeight="1">
      <c r="A49" s="93" t="s">
        <v>175</v>
      </c>
      <c r="B49" s="89">
        <v>35</v>
      </c>
      <c r="C49" s="115"/>
      <c r="D49" s="113"/>
      <c r="E49" s="113"/>
      <c r="F49" s="113"/>
      <c r="G49" s="113"/>
      <c r="H49" s="113"/>
      <c r="I49" s="114"/>
      <c r="J49" s="115"/>
      <c r="K49" s="113"/>
      <c r="L49" s="113"/>
      <c r="M49" s="113"/>
      <c r="N49" s="113"/>
      <c r="O49" s="113"/>
      <c r="P49" s="113"/>
      <c r="Q49" s="136"/>
      <c r="R49" s="113"/>
      <c r="S49" s="113"/>
      <c r="T49" s="113"/>
      <c r="U49" s="113"/>
      <c r="V49" s="113"/>
      <c r="W49" s="113"/>
      <c r="X49" s="154"/>
      <c r="Y49" s="113"/>
      <c r="Z49" s="154"/>
      <c r="AA49" s="148"/>
      <c r="AB49" s="113"/>
      <c r="AC49" s="142"/>
    </row>
    <row r="50" spans="1:29" ht="18.600000000000001" customHeight="1">
      <c r="A50" s="93" t="s">
        <v>176</v>
      </c>
      <c r="B50" s="89">
        <v>36</v>
      </c>
      <c r="C50" s="105"/>
      <c r="D50" s="104"/>
      <c r="E50" s="104"/>
      <c r="F50" s="104"/>
      <c r="G50" s="104"/>
      <c r="H50" s="104"/>
      <c r="I50" s="106"/>
      <c r="J50" s="105"/>
      <c r="K50" s="104"/>
      <c r="L50" s="104"/>
      <c r="M50" s="104"/>
      <c r="N50" s="104"/>
      <c r="O50" s="104"/>
      <c r="P50" s="130"/>
      <c r="Q50" s="137"/>
      <c r="R50" s="104"/>
      <c r="S50" s="104"/>
      <c r="T50" s="104"/>
      <c r="U50" s="104"/>
      <c r="V50" s="104"/>
      <c r="W50" s="130"/>
      <c r="X50" s="155"/>
      <c r="Y50" s="130"/>
      <c r="Z50" s="155"/>
      <c r="AA50" s="149"/>
      <c r="AB50" s="130"/>
      <c r="AC50" s="143"/>
    </row>
    <row r="51" spans="1:29" ht="18.600000000000001" customHeight="1">
      <c r="A51" s="93" t="s">
        <v>177</v>
      </c>
      <c r="B51" s="89">
        <v>37</v>
      </c>
      <c r="C51" s="189"/>
      <c r="D51" s="190"/>
      <c r="E51" s="190"/>
      <c r="F51" s="190"/>
      <c r="G51" s="190"/>
      <c r="H51" s="190"/>
      <c r="I51" s="191"/>
      <c r="J51" s="189"/>
      <c r="K51" s="190"/>
      <c r="L51" s="190"/>
      <c r="M51" s="190"/>
      <c r="N51" s="190"/>
      <c r="O51" s="190"/>
      <c r="P51" s="190"/>
      <c r="Q51" s="192"/>
      <c r="R51" s="190"/>
      <c r="S51" s="190"/>
      <c r="T51" s="190"/>
      <c r="U51" s="190"/>
      <c r="V51" s="190"/>
      <c r="W51" s="190"/>
      <c r="X51" s="193"/>
      <c r="Y51" s="190"/>
      <c r="Z51" s="193"/>
      <c r="AA51" s="194"/>
      <c r="AB51" s="190"/>
      <c r="AC51" s="195"/>
    </row>
    <row r="52" spans="1:29" ht="18.600000000000001" customHeight="1">
      <c r="A52" s="93" t="s">
        <v>178</v>
      </c>
      <c r="B52" s="89">
        <v>38</v>
      </c>
      <c r="C52" s="189"/>
      <c r="D52" s="190"/>
      <c r="E52" s="190"/>
      <c r="F52" s="190"/>
      <c r="G52" s="190"/>
      <c r="H52" s="190"/>
      <c r="I52" s="191"/>
      <c r="J52" s="189"/>
      <c r="K52" s="190"/>
      <c r="L52" s="190"/>
      <c r="M52" s="190"/>
      <c r="N52" s="190"/>
      <c r="O52" s="190"/>
      <c r="P52" s="190"/>
      <c r="Q52" s="192"/>
      <c r="R52" s="190"/>
      <c r="S52" s="190"/>
      <c r="T52" s="190"/>
      <c r="U52" s="190"/>
      <c r="V52" s="190"/>
      <c r="W52" s="190"/>
      <c r="X52" s="193"/>
      <c r="Y52" s="190"/>
      <c r="Z52" s="193"/>
      <c r="AA52" s="194"/>
      <c r="AB52" s="190"/>
      <c r="AC52" s="195"/>
    </row>
    <row r="53" spans="1:29" ht="18.600000000000001" customHeight="1">
      <c r="A53" s="93" t="s">
        <v>179</v>
      </c>
      <c r="B53" s="89">
        <v>39</v>
      </c>
      <c r="C53" s="189"/>
      <c r="D53" s="190"/>
      <c r="E53" s="190"/>
      <c r="F53" s="190"/>
      <c r="G53" s="190"/>
      <c r="H53" s="190"/>
      <c r="I53" s="191"/>
      <c r="J53" s="189"/>
      <c r="K53" s="190"/>
      <c r="L53" s="190"/>
      <c r="M53" s="190"/>
      <c r="N53" s="190"/>
      <c r="O53" s="190"/>
      <c r="P53" s="190"/>
      <c r="Q53" s="192"/>
      <c r="R53" s="190"/>
      <c r="S53" s="190"/>
      <c r="T53" s="190"/>
      <c r="U53" s="190"/>
      <c r="V53" s="190"/>
      <c r="W53" s="190"/>
      <c r="X53" s="193"/>
      <c r="Y53" s="190"/>
      <c r="Z53" s="193"/>
      <c r="AA53" s="194"/>
      <c r="AB53" s="190"/>
      <c r="AC53" s="195"/>
    </row>
    <row r="54" spans="1:29" ht="18.600000000000001" customHeight="1">
      <c r="A54" s="93" t="s">
        <v>180</v>
      </c>
      <c r="B54" s="89">
        <v>40</v>
      </c>
      <c r="C54" s="115"/>
      <c r="D54" s="113"/>
      <c r="E54" s="113"/>
      <c r="F54" s="113"/>
      <c r="G54" s="113"/>
      <c r="H54" s="113"/>
      <c r="I54" s="114"/>
      <c r="J54" s="115"/>
      <c r="K54" s="113"/>
      <c r="L54" s="113"/>
      <c r="M54" s="113"/>
      <c r="N54" s="113"/>
      <c r="O54" s="113"/>
      <c r="P54" s="113"/>
      <c r="Q54" s="136"/>
      <c r="R54" s="113"/>
      <c r="S54" s="113"/>
      <c r="T54" s="113"/>
      <c r="U54" s="113"/>
      <c r="V54" s="113"/>
      <c r="W54" s="113"/>
      <c r="X54" s="154"/>
      <c r="Y54" s="113"/>
      <c r="Z54" s="154"/>
      <c r="AA54" s="148"/>
      <c r="AB54" s="113"/>
      <c r="AC54" s="142"/>
    </row>
    <row r="55" spans="1:29" ht="18.600000000000001" customHeight="1">
      <c r="A55" s="93" t="s">
        <v>181</v>
      </c>
      <c r="B55" s="89">
        <v>41</v>
      </c>
      <c r="C55" s="180"/>
      <c r="D55" s="179"/>
      <c r="E55" s="179"/>
      <c r="F55" s="179"/>
      <c r="G55" s="179"/>
      <c r="H55" s="179"/>
      <c r="I55" s="181"/>
      <c r="J55" s="180"/>
      <c r="K55" s="179"/>
      <c r="L55" s="167"/>
      <c r="M55" s="167"/>
      <c r="N55" s="167"/>
      <c r="O55" s="167"/>
      <c r="P55" s="167"/>
      <c r="Q55" s="168"/>
      <c r="R55" s="167"/>
      <c r="S55" s="167"/>
      <c r="T55" s="167"/>
      <c r="U55" s="167"/>
      <c r="V55" s="167"/>
      <c r="W55" s="167"/>
      <c r="X55" s="169"/>
      <c r="Y55" s="167"/>
      <c r="Z55" s="169"/>
      <c r="AA55" s="170"/>
      <c r="AB55" s="167"/>
      <c r="AC55" s="171"/>
    </row>
    <row r="56" spans="1:29" ht="18.600000000000001" customHeight="1">
      <c r="A56" s="93" t="s">
        <v>182</v>
      </c>
      <c r="B56" s="89">
        <v>42</v>
      </c>
      <c r="C56" s="180"/>
      <c r="D56" s="179"/>
      <c r="E56" s="179"/>
      <c r="F56" s="179"/>
      <c r="G56" s="179"/>
      <c r="H56" s="179"/>
      <c r="I56" s="181"/>
      <c r="J56" s="180"/>
      <c r="K56" s="179"/>
      <c r="L56" s="167"/>
      <c r="M56" s="167"/>
      <c r="N56" s="167"/>
      <c r="O56" s="167"/>
      <c r="P56" s="167"/>
      <c r="Q56" s="168"/>
      <c r="R56" s="167"/>
      <c r="S56" s="167"/>
      <c r="T56" s="167"/>
      <c r="U56" s="167"/>
      <c r="V56" s="167"/>
      <c r="W56" s="167"/>
      <c r="X56" s="169"/>
      <c r="Y56" s="167"/>
      <c r="Z56" s="169"/>
      <c r="AA56" s="170"/>
      <c r="AB56" s="167"/>
      <c r="AC56" s="171"/>
    </row>
    <row r="57" spans="1:29" ht="18.600000000000001" customHeight="1">
      <c r="A57" s="103" t="s">
        <v>183</v>
      </c>
      <c r="B57" s="89">
        <v>43</v>
      </c>
      <c r="C57" s="180"/>
      <c r="D57" s="179"/>
      <c r="E57" s="179"/>
      <c r="F57" s="179"/>
      <c r="G57" s="179"/>
      <c r="H57" s="179"/>
      <c r="I57" s="181"/>
      <c r="J57" s="180"/>
      <c r="K57" s="179"/>
      <c r="L57" s="167"/>
      <c r="M57" s="167"/>
      <c r="N57" s="167"/>
      <c r="O57" s="167"/>
      <c r="P57" s="167"/>
      <c r="Q57" s="168"/>
      <c r="R57" s="167"/>
      <c r="S57" s="167"/>
      <c r="T57" s="167"/>
      <c r="U57" s="167"/>
      <c r="V57" s="167"/>
      <c r="W57" s="167"/>
      <c r="X57" s="169"/>
      <c r="Y57" s="167"/>
      <c r="Z57" s="169"/>
      <c r="AA57" s="170"/>
      <c r="AB57" s="167"/>
      <c r="AC57" s="171"/>
    </row>
    <row r="58" spans="1:29" ht="18.600000000000001" customHeight="1">
      <c r="A58" s="197" t="s">
        <v>184</v>
      </c>
      <c r="B58" s="89">
        <v>44</v>
      </c>
      <c r="C58" s="198"/>
      <c r="D58" s="199"/>
      <c r="E58" s="199"/>
      <c r="F58" s="199"/>
      <c r="G58" s="199"/>
      <c r="H58" s="199"/>
      <c r="I58" s="200"/>
      <c r="J58" s="198"/>
      <c r="K58" s="199"/>
      <c r="L58" s="199"/>
      <c r="M58" s="199"/>
      <c r="N58" s="199"/>
      <c r="O58" s="199"/>
      <c r="P58" s="199"/>
      <c r="Q58" s="201"/>
      <c r="R58" s="199"/>
      <c r="S58" s="199"/>
      <c r="T58" s="199"/>
      <c r="U58" s="199"/>
      <c r="V58" s="199"/>
      <c r="W58" s="199"/>
      <c r="X58" s="202"/>
      <c r="Y58" s="199"/>
      <c r="Z58" s="202"/>
      <c r="AA58" s="203"/>
      <c r="AB58" s="199"/>
      <c r="AC58" s="204"/>
    </row>
    <row r="59" spans="1:29" ht="18.600000000000001" customHeight="1">
      <c r="A59" s="197" t="s">
        <v>185</v>
      </c>
      <c r="B59" s="89">
        <v>45</v>
      </c>
      <c r="C59" s="205"/>
      <c r="D59" s="206"/>
      <c r="E59" s="206"/>
      <c r="F59" s="206"/>
      <c r="G59" s="206"/>
      <c r="H59" s="206"/>
      <c r="I59" s="207"/>
      <c r="J59" s="205"/>
      <c r="K59" s="206"/>
      <c r="L59" s="206"/>
      <c r="M59" s="206"/>
      <c r="N59" s="206"/>
      <c r="O59" s="206"/>
      <c r="P59" s="206"/>
      <c r="Q59" s="208"/>
      <c r="R59" s="206"/>
      <c r="S59" s="206"/>
      <c r="T59" s="206"/>
      <c r="U59" s="206"/>
      <c r="V59" s="206"/>
      <c r="W59" s="206"/>
      <c r="X59" s="209"/>
      <c r="Y59" s="206"/>
      <c r="Z59" s="209"/>
      <c r="AA59" s="210"/>
      <c r="AB59" s="206"/>
      <c r="AC59" s="211"/>
    </row>
    <row r="60" spans="1:29" ht="18.600000000000001" customHeight="1">
      <c r="A60" s="197" t="s">
        <v>186</v>
      </c>
      <c r="B60" s="89">
        <v>46</v>
      </c>
      <c r="C60" s="205"/>
      <c r="D60" s="206"/>
      <c r="E60" s="206"/>
      <c r="F60" s="206"/>
      <c r="G60" s="206"/>
      <c r="H60" s="206"/>
      <c r="I60" s="207"/>
      <c r="J60" s="205"/>
      <c r="K60" s="206"/>
      <c r="L60" s="206"/>
      <c r="M60" s="206"/>
      <c r="N60" s="206"/>
      <c r="O60" s="206"/>
      <c r="P60" s="206"/>
      <c r="Q60" s="208"/>
      <c r="R60" s="206"/>
      <c r="S60" s="206"/>
      <c r="T60" s="206"/>
      <c r="U60" s="206"/>
      <c r="V60" s="206"/>
      <c r="W60" s="206"/>
      <c r="X60" s="209"/>
      <c r="Y60" s="206"/>
      <c r="Z60" s="209"/>
      <c r="AA60" s="210"/>
      <c r="AB60" s="206"/>
      <c r="AC60" s="211"/>
    </row>
    <row r="61" spans="1:29" ht="18.600000000000001" customHeight="1">
      <c r="A61" s="197" t="s">
        <v>187</v>
      </c>
      <c r="B61" s="89">
        <v>47</v>
      </c>
      <c r="C61" s="205"/>
      <c r="D61" s="206"/>
      <c r="E61" s="206"/>
      <c r="F61" s="206"/>
      <c r="G61" s="206"/>
      <c r="H61" s="206"/>
      <c r="I61" s="207"/>
      <c r="J61" s="205"/>
      <c r="K61" s="206"/>
      <c r="L61" s="206"/>
      <c r="M61" s="206"/>
      <c r="N61" s="206"/>
      <c r="O61" s="206"/>
      <c r="P61" s="206"/>
      <c r="Q61" s="208"/>
      <c r="R61" s="206"/>
      <c r="S61" s="206"/>
      <c r="T61" s="206"/>
      <c r="U61" s="206"/>
      <c r="V61" s="206"/>
      <c r="W61" s="206"/>
      <c r="X61" s="209"/>
      <c r="Y61" s="206"/>
      <c r="Z61" s="209"/>
      <c r="AA61" s="210"/>
      <c r="AB61" s="206"/>
      <c r="AC61" s="211"/>
    </row>
    <row r="62" spans="1:29" ht="18.600000000000001" customHeight="1">
      <c r="A62" s="197" t="s">
        <v>188</v>
      </c>
      <c r="B62" s="89">
        <v>48</v>
      </c>
      <c r="C62" s="205"/>
      <c r="D62" s="206"/>
      <c r="E62" s="206"/>
      <c r="F62" s="206"/>
      <c r="G62" s="206"/>
      <c r="H62" s="206"/>
      <c r="I62" s="207"/>
      <c r="J62" s="205"/>
      <c r="K62" s="206"/>
      <c r="L62" s="206"/>
      <c r="M62" s="206"/>
      <c r="N62" s="206"/>
      <c r="O62" s="206"/>
      <c r="P62" s="206"/>
      <c r="Q62" s="208"/>
      <c r="R62" s="206"/>
      <c r="S62" s="206"/>
      <c r="T62" s="206"/>
      <c r="U62" s="206"/>
      <c r="V62" s="206"/>
      <c r="W62" s="206"/>
      <c r="X62" s="209"/>
      <c r="Y62" s="206"/>
      <c r="Z62" s="209"/>
      <c r="AA62" s="210"/>
      <c r="AB62" s="206"/>
      <c r="AC62" s="211"/>
    </row>
    <row r="63" spans="1:29" ht="18.600000000000001" customHeight="1">
      <c r="A63" s="319" t="s">
        <v>189</v>
      </c>
      <c r="B63" s="321">
        <v>49</v>
      </c>
      <c r="C63" s="302"/>
      <c r="D63" s="293"/>
      <c r="E63" s="293"/>
      <c r="F63" s="293"/>
      <c r="G63" s="293"/>
      <c r="H63" s="293"/>
      <c r="I63" s="295"/>
      <c r="J63" s="302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5"/>
    </row>
    <row r="64" spans="1:29" ht="18.75" customHeight="1" thickBot="1">
      <c r="A64" s="320"/>
      <c r="B64" s="322"/>
      <c r="C64" s="303"/>
      <c r="D64" s="294"/>
      <c r="E64" s="294"/>
      <c r="F64" s="294"/>
      <c r="G64" s="294"/>
      <c r="H64" s="294"/>
      <c r="I64" s="296"/>
      <c r="J64" s="303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6"/>
    </row>
    <row r="65" spans="1:29" ht="18.75" customHeight="1">
      <c r="A65" s="269" t="s">
        <v>190</v>
      </c>
      <c r="B65" s="123"/>
      <c r="C65" s="124"/>
      <c r="D65" s="124"/>
      <c r="E65" s="124"/>
      <c r="F65" s="124"/>
      <c r="G65" s="270" t="s">
        <v>192</v>
      </c>
      <c r="H65" s="124"/>
      <c r="I65" s="124"/>
      <c r="J65" s="269" t="s">
        <v>190</v>
      </c>
      <c r="K65" s="123"/>
      <c r="L65" s="124"/>
      <c r="M65" s="124"/>
      <c r="N65" s="124"/>
      <c r="O65" s="124"/>
      <c r="P65" s="270" t="s">
        <v>192</v>
      </c>
      <c r="Q65" s="124"/>
      <c r="R65" s="124"/>
      <c r="S65" s="124"/>
      <c r="T65" s="269" t="s">
        <v>190</v>
      </c>
      <c r="U65" s="123"/>
      <c r="V65" s="124"/>
      <c r="W65" s="124"/>
      <c r="X65" s="124"/>
      <c r="Y65" s="124"/>
      <c r="Z65" s="270" t="s">
        <v>192</v>
      </c>
      <c r="AA65" s="124"/>
      <c r="AB65" s="124"/>
    </row>
    <row r="66" spans="1:29" ht="18.75" customHeight="1">
      <c r="A66" s="245" t="s">
        <v>191</v>
      </c>
      <c r="B66" s="15"/>
      <c r="C66" s="15"/>
      <c r="D66" s="15"/>
      <c r="E66" s="15"/>
      <c r="F66" s="15"/>
      <c r="G66" s="270" t="s">
        <v>193</v>
      </c>
      <c r="H66" s="15"/>
      <c r="I66" s="15"/>
      <c r="J66" s="245" t="s">
        <v>191</v>
      </c>
      <c r="K66" s="15"/>
      <c r="L66" s="15"/>
      <c r="M66" s="15"/>
      <c r="N66" s="15"/>
      <c r="O66" s="15"/>
      <c r="P66" s="270" t="s">
        <v>193</v>
      </c>
      <c r="Q66" s="15"/>
      <c r="R66" s="15"/>
      <c r="S66" s="15"/>
      <c r="T66" s="245" t="s">
        <v>191</v>
      </c>
      <c r="U66" s="15"/>
      <c r="V66" s="15"/>
      <c r="W66" s="15"/>
      <c r="X66" s="15"/>
      <c r="Y66" s="15"/>
      <c r="Z66" s="270" t="s">
        <v>193</v>
      </c>
      <c r="AA66" s="15"/>
      <c r="AB66" s="15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5" t="s">
        <v>0</v>
      </c>
      <c r="B68" s="3"/>
      <c r="C68" s="95" t="s">
        <v>3</v>
      </c>
      <c r="D68" s="95"/>
      <c r="E68" s="95" t="s">
        <v>2</v>
      </c>
      <c r="F68" s="5"/>
      <c r="G68" s="96" t="s">
        <v>38</v>
      </c>
      <c r="H68" s="5"/>
      <c r="I68" s="5"/>
      <c r="J68" s="2"/>
      <c r="K68" s="157"/>
      <c r="L68" s="157"/>
      <c r="M68" s="2"/>
      <c r="N68" s="2"/>
      <c r="O68" s="2"/>
      <c r="P68" s="2"/>
      <c r="Q68" s="158"/>
      <c r="R68" s="159"/>
      <c r="S68" s="1"/>
      <c r="T68" s="2"/>
      <c r="U68" s="157"/>
      <c r="V68" s="157"/>
      <c r="W68" s="2"/>
      <c r="X68" s="2"/>
      <c r="Y68" s="2"/>
      <c r="Z68" s="2"/>
      <c r="AA68" s="158"/>
      <c r="AB68" s="159"/>
      <c r="AC68" s="1"/>
    </row>
    <row r="69" spans="1:29" ht="30">
      <c r="A69" s="6" t="s">
        <v>130</v>
      </c>
      <c r="B69" s="7"/>
      <c r="C69" s="7"/>
      <c r="D69" s="7"/>
      <c r="E69" s="7"/>
      <c r="F69" s="7"/>
      <c r="G69" s="18"/>
      <c r="H69" s="8"/>
      <c r="I69" s="8"/>
      <c r="J69" s="160"/>
      <c r="K69" s="7"/>
      <c r="L69" s="7"/>
      <c r="M69" s="7"/>
      <c r="N69" s="7"/>
      <c r="O69" s="7"/>
      <c r="P69" s="18"/>
      <c r="Q69" s="8"/>
      <c r="R69" s="8"/>
      <c r="S69" s="1"/>
      <c r="T69" s="160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4"/>
      <c r="B70" s="10"/>
      <c r="C70" s="10"/>
      <c r="D70" s="10"/>
      <c r="E70" s="10"/>
      <c r="F70" s="10"/>
      <c r="G70" s="19"/>
      <c r="H70" s="10"/>
      <c r="I70" s="10"/>
      <c r="J70" s="94"/>
      <c r="K70" s="10"/>
      <c r="L70" s="10"/>
      <c r="M70" s="10"/>
      <c r="N70" s="10"/>
      <c r="O70" s="10"/>
      <c r="P70" s="19"/>
      <c r="Q70" s="10"/>
      <c r="R70" s="10"/>
      <c r="S70" s="1"/>
      <c r="T70" s="94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93" t="s">
        <v>176</v>
      </c>
      <c r="B71" s="126">
        <v>36</v>
      </c>
      <c r="C71" s="323" t="s">
        <v>194</v>
      </c>
      <c r="D71" s="323"/>
      <c r="E71" s="323"/>
      <c r="F71" s="323"/>
      <c r="G71" s="323"/>
      <c r="H71" s="323"/>
      <c r="I71" s="323"/>
      <c r="J71" s="129"/>
      <c r="K71" s="67"/>
      <c r="L71" s="128"/>
      <c r="M71" s="10"/>
      <c r="N71" s="10"/>
      <c r="O71" s="10"/>
      <c r="P71" s="10"/>
      <c r="Q71" s="10"/>
      <c r="R71" s="10"/>
      <c r="S71" s="1"/>
      <c r="T71" s="129"/>
      <c r="U71" s="67"/>
      <c r="V71" s="128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323"/>
      <c r="D72" s="323"/>
      <c r="E72" s="323"/>
      <c r="F72" s="323"/>
      <c r="G72" s="323"/>
      <c r="H72" s="323"/>
      <c r="I72" s="323"/>
      <c r="J72" s="161"/>
      <c r="K72" s="161"/>
      <c r="L72" s="161"/>
      <c r="M72" s="161"/>
      <c r="N72" s="161"/>
      <c r="O72" s="161"/>
      <c r="P72" s="161"/>
      <c r="Q72" s="161"/>
      <c r="R72" s="161"/>
      <c r="S72" s="1"/>
      <c r="T72" s="161"/>
      <c r="U72" s="161"/>
      <c r="V72" s="161"/>
      <c r="W72" s="161"/>
      <c r="X72" s="161"/>
      <c r="Y72" s="161"/>
      <c r="Z72" s="161"/>
      <c r="AA72" s="161"/>
      <c r="AB72" s="161"/>
      <c r="AC72" s="1"/>
    </row>
    <row r="73" spans="1:29" ht="18" customHeight="1" thickBot="1">
      <c r="A73" s="197" t="s">
        <v>184</v>
      </c>
      <c r="B73" s="125">
        <v>44</v>
      </c>
      <c r="C73" s="177" t="s">
        <v>195</v>
      </c>
      <c r="D73" s="244"/>
      <c r="E73" s="244"/>
      <c r="F73" s="244"/>
      <c r="G73" s="244"/>
      <c r="H73" s="244"/>
      <c r="I73" s="244"/>
      <c r="J73" s="129"/>
      <c r="K73" s="67"/>
      <c r="L73" s="324"/>
      <c r="M73" s="324"/>
      <c r="N73" s="324"/>
      <c r="O73" s="324"/>
      <c r="P73" s="324"/>
      <c r="Q73" s="324"/>
      <c r="R73" s="324"/>
      <c r="S73" s="1"/>
      <c r="T73" s="129"/>
      <c r="U73" s="67"/>
      <c r="V73" s="324"/>
      <c r="W73" s="324"/>
      <c r="X73" s="324"/>
      <c r="Y73" s="324"/>
      <c r="Z73" s="324"/>
      <c r="AA73" s="324"/>
      <c r="AB73" s="324"/>
      <c r="AC73" s="1"/>
    </row>
    <row r="74" spans="1:29" ht="18" customHeight="1" thickBot="1">
      <c r="C74" s="271"/>
      <c r="D74" s="244"/>
      <c r="E74" s="244"/>
      <c r="F74" s="244"/>
      <c r="G74" s="244"/>
      <c r="H74" s="244"/>
      <c r="I74" s="244"/>
      <c r="J74" s="161"/>
      <c r="K74" s="161"/>
      <c r="L74" s="324"/>
      <c r="M74" s="324"/>
      <c r="N74" s="324"/>
      <c r="O74" s="324"/>
      <c r="P74" s="324"/>
      <c r="Q74" s="324"/>
      <c r="R74" s="324"/>
      <c r="S74" s="1"/>
      <c r="T74" s="161"/>
      <c r="U74" s="161"/>
      <c r="V74" s="324"/>
      <c r="W74" s="324"/>
      <c r="X74" s="324"/>
      <c r="Y74" s="324"/>
      <c r="Z74" s="324"/>
      <c r="AA74" s="324"/>
      <c r="AB74" s="324"/>
      <c r="AC74" s="1"/>
    </row>
    <row r="75" spans="1:29" ht="18" customHeight="1" thickBot="1">
      <c r="A75" s="197" t="s">
        <v>187</v>
      </c>
      <c r="B75" s="125">
        <v>47</v>
      </c>
      <c r="C75" s="174" t="s">
        <v>196</v>
      </c>
      <c r="D75" s="175"/>
      <c r="E75" s="175"/>
      <c r="F75" s="175"/>
      <c r="G75" s="175"/>
      <c r="H75" s="175"/>
      <c r="I75" s="175"/>
      <c r="J75" s="161"/>
      <c r="K75" s="161"/>
      <c r="L75" s="161"/>
      <c r="M75" s="161"/>
      <c r="N75" s="161"/>
      <c r="O75" s="161"/>
      <c r="P75" s="161"/>
      <c r="Q75" s="161"/>
      <c r="R75" s="161"/>
      <c r="S75" s="1"/>
      <c r="T75" s="161"/>
      <c r="U75" s="161"/>
      <c r="V75" s="161"/>
      <c r="W75" s="161"/>
      <c r="X75" s="161"/>
      <c r="Y75" s="161"/>
      <c r="Z75" s="161"/>
      <c r="AA75" s="161"/>
      <c r="AB75" s="161"/>
      <c r="AC75" s="1"/>
    </row>
    <row r="76" spans="1:29" ht="18" customHeight="1">
      <c r="D76" s="176"/>
      <c r="E76" s="176"/>
      <c r="F76" s="176"/>
      <c r="G76" s="176"/>
      <c r="H76" s="176"/>
      <c r="I76" s="176"/>
      <c r="J76" s="129"/>
      <c r="K76" s="67"/>
      <c r="L76" s="128"/>
      <c r="M76" s="61"/>
      <c r="N76" s="61"/>
      <c r="O76" s="61"/>
      <c r="P76" s="61"/>
      <c r="Q76" s="61"/>
      <c r="R76" s="61"/>
      <c r="S76" s="1"/>
      <c r="T76" s="129"/>
      <c r="U76" s="67"/>
      <c r="V76" s="128"/>
      <c r="W76" s="61"/>
      <c r="X76" s="61"/>
      <c r="Y76" s="61"/>
      <c r="Z76" s="61"/>
      <c r="AA76" s="61"/>
      <c r="AB76" s="61"/>
      <c r="AC76" s="1"/>
    </row>
    <row r="77" spans="1:29" ht="18" customHeight="1">
      <c r="C77" s="175"/>
      <c r="D77" s="175"/>
      <c r="E77" s="175"/>
      <c r="F77" s="175"/>
      <c r="G77" s="175"/>
      <c r="H77" s="175"/>
      <c r="I77" s="175"/>
      <c r="J77" s="161"/>
      <c r="K77" s="161"/>
      <c r="L77" s="161"/>
      <c r="M77" s="161"/>
      <c r="N77" s="161"/>
      <c r="O77" s="161"/>
      <c r="P77" s="161"/>
      <c r="Q77" s="161"/>
      <c r="R77" s="161"/>
      <c r="S77" s="1"/>
      <c r="T77" s="161"/>
      <c r="U77" s="161"/>
      <c r="V77" s="161"/>
      <c r="W77" s="161"/>
      <c r="X77" s="161"/>
      <c r="Y77" s="161"/>
      <c r="Z77" s="161"/>
      <c r="AA77" s="161"/>
      <c r="AB77" s="161"/>
      <c r="AC77" s="1"/>
    </row>
    <row r="78" spans="1:29" ht="18" customHeight="1">
      <c r="A78" s="129"/>
      <c r="B78" s="67"/>
      <c r="C78" s="318"/>
      <c r="D78" s="318"/>
      <c r="E78" s="318"/>
      <c r="F78" s="318"/>
      <c r="G78" s="318"/>
      <c r="H78" s="318"/>
      <c r="I78" s="318"/>
      <c r="J78" s="129"/>
      <c r="K78" s="67"/>
      <c r="L78" s="325"/>
      <c r="M78" s="325"/>
      <c r="N78" s="325"/>
      <c r="O78" s="325"/>
      <c r="P78" s="325"/>
      <c r="Q78" s="325"/>
      <c r="R78" s="325"/>
      <c r="S78" s="1"/>
      <c r="T78" s="129"/>
      <c r="U78" s="67"/>
      <c r="V78" s="325"/>
      <c r="W78" s="325"/>
      <c r="X78" s="325"/>
      <c r="Y78" s="325"/>
      <c r="Z78" s="325"/>
      <c r="AA78" s="325"/>
      <c r="AB78" s="325"/>
      <c r="AC78" s="1"/>
    </row>
    <row r="79" spans="1:29" ht="18" customHeight="1">
      <c r="A79" s="61"/>
      <c r="B79" s="61"/>
      <c r="C79" s="318"/>
      <c r="D79" s="318"/>
      <c r="E79" s="318"/>
      <c r="F79" s="318"/>
      <c r="G79" s="318"/>
      <c r="H79" s="318"/>
      <c r="I79" s="318"/>
      <c r="J79" s="61"/>
      <c r="K79" s="61"/>
      <c r="L79" s="325"/>
      <c r="M79" s="325"/>
      <c r="N79" s="325"/>
      <c r="O79" s="325"/>
      <c r="P79" s="325"/>
      <c r="Q79" s="325"/>
      <c r="R79" s="325"/>
      <c r="S79" s="1"/>
      <c r="T79" s="61"/>
      <c r="U79" s="61"/>
      <c r="V79" s="325"/>
      <c r="W79" s="325"/>
      <c r="X79" s="325"/>
      <c r="Y79" s="325"/>
      <c r="Z79" s="325"/>
      <c r="AA79" s="325"/>
      <c r="AB79" s="325"/>
      <c r="AC79" s="1"/>
    </row>
    <row r="80" spans="1:29" ht="18" customHeight="1">
      <c r="A80" s="61"/>
      <c r="B80" s="61"/>
      <c r="C80" s="318"/>
      <c r="D80" s="318"/>
      <c r="E80" s="318"/>
      <c r="F80" s="318"/>
      <c r="G80" s="318"/>
      <c r="H80" s="318"/>
      <c r="I80" s="318"/>
      <c r="J80" s="61"/>
      <c r="K80" s="61"/>
      <c r="L80" s="325"/>
      <c r="M80" s="325"/>
      <c r="N80" s="325"/>
      <c r="O80" s="325"/>
      <c r="P80" s="325"/>
      <c r="Q80" s="325"/>
      <c r="R80" s="325"/>
      <c r="S80" s="1"/>
      <c r="T80" s="61"/>
      <c r="U80" s="61"/>
      <c r="V80" s="325"/>
      <c r="W80" s="325"/>
      <c r="X80" s="325"/>
      <c r="Y80" s="325"/>
      <c r="Z80" s="325"/>
      <c r="AA80" s="325"/>
      <c r="AB80" s="325"/>
      <c r="AC80" s="1"/>
    </row>
    <row r="81" spans="1:29" ht="18" customHeight="1">
      <c r="A81" s="161"/>
      <c r="B81" s="161"/>
      <c r="C81" s="212"/>
      <c r="D81" s="212"/>
      <c r="E81" s="212"/>
      <c r="F81" s="212"/>
      <c r="G81" s="212"/>
      <c r="H81" s="212"/>
      <c r="I81" s="212"/>
      <c r="J81" s="161"/>
      <c r="K81" s="161"/>
      <c r="L81" s="161"/>
      <c r="M81" s="161"/>
      <c r="N81" s="161"/>
      <c r="O81" s="161"/>
      <c r="P81" s="161"/>
      <c r="Q81" s="161"/>
      <c r="R81" s="161"/>
      <c r="S81" s="1"/>
      <c r="T81" s="161"/>
      <c r="U81" s="161"/>
      <c r="V81" s="161"/>
      <c r="W81" s="161"/>
      <c r="X81" s="161"/>
      <c r="Y81" s="161"/>
      <c r="Z81" s="161"/>
      <c r="AA81" s="161"/>
      <c r="AB81" s="161"/>
      <c r="AC81" s="1"/>
    </row>
    <row r="82" spans="1:29" ht="18" customHeight="1">
      <c r="A82" s="129"/>
      <c r="B82" s="123"/>
      <c r="C82" s="317"/>
      <c r="D82" s="317"/>
      <c r="E82" s="317"/>
      <c r="F82" s="317"/>
      <c r="G82" s="317"/>
      <c r="H82" s="317"/>
      <c r="I82" s="317"/>
      <c r="J82" s="129"/>
      <c r="K82" s="123"/>
      <c r="L82" s="317"/>
      <c r="M82" s="317"/>
      <c r="N82" s="317"/>
      <c r="O82" s="317"/>
      <c r="P82" s="317"/>
      <c r="Q82" s="317"/>
      <c r="R82" s="317"/>
      <c r="S82" s="1"/>
      <c r="T82" s="129"/>
      <c r="U82" s="123"/>
      <c r="V82" s="317"/>
      <c r="W82" s="317"/>
      <c r="X82" s="317"/>
      <c r="Y82" s="317"/>
      <c r="Z82" s="317"/>
      <c r="AA82" s="317"/>
      <c r="AB82" s="317"/>
      <c r="AC82" s="1"/>
    </row>
    <row r="83" spans="1:29" ht="18" customHeight="1">
      <c r="A83" s="129"/>
      <c r="B83" s="123"/>
      <c r="C83" s="317"/>
      <c r="D83" s="317"/>
      <c r="E83" s="317"/>
      <c r="F83" s="317"/>
      <c r="G83" s="317"/>
      <c r="H83" s="317"/>
      <c r="I83" s="317"/>
      <c r="J83" s="129"/>
      <c r="K83" s="123"/>
      <c r="L83" s="317"/>
      <c r="M83" s="317"/>
      <c r="N83" s="317"/>
      <c r="O83" s="317"/>
      <c r="P83" s="317"/>
      <c r="Q83" s="317"/>
      <c r="R83" s="317"/>
      <c r="S83" s="1"/>
      <c r="T83" s="129"/>
      <c r="U83" s="123"/>
      <c r="V83" s="317"/>
      <c r="W83" s="317"/>
      <c r="X83" s="317"/>
      <c r="Y83" s="317"/>
      <c r="Z83" s="317"/>
      <c r="AA83" s="317"/>
      <c r="AB83" s="317"/>
      <c r="AC83" s="1"/>
    </row>
    <row r="84" spans="1:29" ht="18" customHeight="1">
      <c r="A84" s="161"/>
      <c r="B84" s="161"/>
      <c r="C84" s="212"/>
      <c r="D84" s="212"/>
      <c r="E84" s="212"/>
      <c r="F84" s="212"/>
      <c r="G84" s="212"/>
      <c r="H84" s="212"/>
      <c r="I84" s="212"/>
      <c r="J84" s="161"/>
      <c r="K84" s="161"/>
      <c r="L84" s="161"/>
      <c r="M84" s="161"/>
      <c r="N84" s="161"/>
      <c r="O84" s="161"/>
      <c r="P84" s="161"/>
      <c r="Q84" s="161"/>
      <c r="R84" s="161"/>
      <c r="S84" s="1"/>
      <c r="T84" s="161"/>
      <c r="U84" s="161"/>
      <c r="V84" s="161"/>
      <c r="W84" s="161"/>
      <c r="X84" s="161"/>
      <c r="Y84" s="161"/>
      <c r="Z84" s="161"/>
      <c r="AA84" s="161"/>
      <c r="AB84" s="161"/>
      <c r="AC84" s="1"/>
    </row>
    <row r="85" spans="1:29" ht="18" customHeight="1">
      <c r="A85" s="129"/>
      <c r="B85" s="123"/>
      <c r="C85" s="317"/>
      <c r="D85" s="317"/>
      <c r="E85" s="317"/>
      <c r="F85" s="317"/>
      <c r="G85" s="317"/>
      <c r="H85" s="317"/>
      <c r="I85" s="317"/>
      <c r="J85" s="129"/>
      <c r="K85" s="123"/>
      <c r="L85" s="317"/>
      <c r="M85" s="317"/>
      <c r="N85" s="317"/>
      <c r="O85" s="317"/>
      <c r="P85" s="317"/>
      <c r="Q85" s="317"/>
      <c r="R85" s="317"/>
      <c r="S85" s="1"/>
      <c r="T85" s="129"/>
      <c r="U85" s="123"/>
      <c r="V85" s="317"/>
      <c r="W85" s="317"/>
      <c r="X85" s="317"/>
      <c r="Y85" s="317"/>
      <c r="Z85" s="317"/>
      <c r="AA85" s="317"/>
      <c r="AB85" s="317"/>
      <c r="AC85" s="1"/>
    </row>
    <row r="86" spans="1:29" ht="18" customHeight="1">
      <c r="A86" s="129"/>
      <c r="B86" s="123"/>
      <c r="C86" s="317"/>
      <c r="D86" s="317"/>
      <c r="E86" s="317"/>
      <c r="F86" s="317"/>
      <c r="G86" s="317"/>
      <c r="H86" s="317"/>
      <c r="I86" s="317"/>
      <c r="J86" s="129"/>
      <c r="K86" s="123"/>
      <c r="L86" s="317"/>
      <c r="M86" s="317"/>
      <c r="N86" s="317"/>
      <c r="O86" s="317"/>
      <c r="P86" s="317"/>
      <c r="Q86" s="317"/>
      <c r="R86" s="317"/>
      <c r="S86" s="1"/>
      <c r="T86" s="129"/>
      <c r="U86" s="123"/>
      <c r="V86" s="317"/>
      <c r="W86" s="317"/>
      <c r="X86" s="317"/>
      <c r="Y86" s="317"/>
      <c r="Z86" s="317"/>
      <c r="AA86" s="317"/>
      <c r="AB86" s="317"/>
      <c r="AC86" s="1"/>
    </row>
    <row r="87" spans="1:29" ht="18" customHeight="1">
      <c r="A87" s="161"/>
      <c r="B87" s="161"/>
      <c r="C87" s="212"/>
      <c r="D87" s="212"/>
      <c r="E87" s="212"/>
      <c r="F87" s="212"/>
      <c r="G87" s="212"/>
      <c r="H87" s="212"/>
      <c r="I87" s="212"/>
      <c r="J87" s="161"/>
      <c r="K87" s="161"/>
      <c r="L87" s="161"/>
      <c r="M87" s="161"/>
      <c r="N87" s="161"/>
      <c r="O87" s="161"/>
      <c r="P87" s="161"/>
      <c r="Q87" s="161"/>
      <c r="R87" s="161"/>
      <c r="S87" s="1"/>
      <c r="T87" s="161"/>
      <c r="U87" s="161"/>
      <c r="V87" s="161"/>
      <c r="W87" s="161"/>
      <c r="X87" s="161"/>
      <c r="Y87" s="161"/>
      <c r="Z87" s="161"/>
      <c r="AA87" s="161"/>
      <c r="AB87" s="161"/>
      <c r="AC87" s="1"/>
    </row>
    <row r="88" spans="1:29" ht="18" customHeight="1">
      <c r="A88" s="161"/>
      <c r="B88" s="161"/>
      <c r="C88" s="161"/>
      <c r="D88" s="176"/>
      <c r="E88" s="176"/>
      <c r="F88" s="176"/>
      <c r="G88" s="176"/>
      <c r="H88" s="176"/>
      <c r="I88" s="176"/>
      <c r="J88" s="162"/>
      <c r="K88" s="123"/>
      <c r="L88" s="163"/>
      <c r="M88" s="61"/>
      <c r="N88" s="61"/>
      <c r="O88" s="61"/>
      <c r="P88" s="61"/>
      <c r="Q88" s="61"/>
      <c r="R88" s="61"/>
      <c r="S88" s="1"/>
      <c r="T88" s="162"/>
      <c r="U88" s="123"/>
      <c r="V88" s="163"/>
      <c r="W88" s="61"/>
      <c r="X88" s="61"/>
      <c r="Y88" s="61"/>
      <c r="Z88" s="61"/>
      <c r="AA88" s="61"/>
      <c r="AB88" s="61"/>
      <c r="AC88" s="1"/>
    </row>
    <row r="89" spans="1:29" ht="18" customHeight="1">
      <c r="A89" s="161"/>
      <c r="B89" s="161"/>
      <c r="C89" s="212"/>
      <c r="D89" s="212"/>
      <c r="E89" s="212"/>
      <c r="F89" s="212"/>
      <c r="G89" s="212"/>
      <c r="H89" s="212"/>
      <c r="I89" s="212"/>
      <c r="J89" s="161"/>
      <c r="K89" s="161"/>
      <c r="L89" s="161"/>
      <c r="M89" s="161"/>
      <c r="N89" s="161"/>
      <c r="O89" s="161"/>
      <c r="P89" s="161"/>
      <c r="Q89" s="161"/>
      <c r="R89" s="161"/>
      <c r="S89" s="1"/>
      <c r="T89" s="161"/>
      <c r="U89" s="161"/>
      <c r="V89" s="161"/>
      <c r="W89" s="161"/>
      <c r="X89" s="161"/>
      <c r="Y89" s="161"/>
      <c r="Z89" s="161"/>
      <c r="AA89" s="161"/>
      <c r="AB89" s="161"/>
      <c r="AC89" s="1"/>
    </row>
    <row r="90" spans="1:29" ht="18" customHeight="1">
      <c r="A90" s="162"/>
      <c r="B90" s="123"/>
      <c r="C90" s="174"/>
      <c r="D90" s="212"/>
      <c r="E90" s="212"/>
      <c r="F90" s="212"/>
      <c r="G90" s="212"/>
      <c r="H90" s="212"/>
      <c r="I90" s="212"/>
      <c r="J90" s="162"/>
      <c r="K90" s="123"/>
      <c r="L90" s="128"/>
      <c r="M90" s="161"/>
      <c r="N90" s="161"/>
      <c r="O90" s="161"/>
      <c r="P90" s="161"/>
      <c r="Q90" s="161"/>
      <c r="R90" s="161"/>
      <c r="S90" s="1"/>
      <c r="T90" s="162"/>
      <c r="U90" s="123"/>
      <c r="V90" s="128"/>
      <c r="W90" s="161"/>
      <c r="X90" s="161"/>
      <c r="Y90" s="161"/>
      <c r="Z90" s="161"/>
      <c r="AA90" s="161"/>
      <c r="AB90" s="161"/>
      <c r="AC90" s="1"/>
    </row>
    <row r="91" spans="1:29" ht="18" customHeight="1">
      <c r="A91" s="161"/>
      <c r="B91" s="161"/>
      <c r="C91" s="212"/>
      <c r="D91" s="212"/>
      <c r="E91" s="212"/>
      <c r="F91" s="212"/>
      <c r="G91" s="212"/>
      <c r="H91" s="212"/>
      <c r="I91" s="212"/>
      <c r="J91" s="161"/>
      <c r="K91" s="161"/>
      <c r="L91" s="161"/>
      <c r="M91" s="161"/>
      <c r="N91" s="161"/>
      <c r="O91" s="161"/>
      <c r="P91" s="161"/>
      <c r="Q91" s="161"/>
      <c r="R91" s="161"/>
      <c r="S91" s="1"/>
      <c r="T91" s="161"/>
      <c r="U91" s="161"/>
      <c r="V91" s="161"/>
      <c r="W91" s="161"/>
      <c r="X91" s="161"/>
      <c r="Y91" s="161"/>
      <c r="Z91" s="161"/>
      <c r="AA91" s="161"/>
      <c r="AB91" s="161"/>
      <c r="AC91" s="1"/>
    </row>
    <row r="92" spans="1:29" ht="18" customHeight="1">
      <c r="A92" s="162"/>
      <c r="B92" s="123"/>
      <c r="C92" s="174"/>
      <c r="D92" s="212"/>
      <c r="E92" s="212"/>
      <c r="F92" s="212"/>
      <c r="G92" s="212"/>
      <c r="H92" s="212"/>
      <c r="I92" s="212"/>
      <c r="J92" s="162"/>
      <c r="K92" s="123"/>
      <c r="L92" s="128"/>
      <c r="M92" s="161"/>
      <c r="N92" s="161"/>
      <c r="O92" s="161"/>
      <c r="P92" s="161"/>
      <c r="Q92" s="161"/>
      <c r="R92" s="161"/>
      <c r="S92" s="1"/>
      <c r="T92" s="162"/>
      <c r="U92" s="123"/>
      <c r="V92" s="128"/>
      <c r="W92" s="161"/>
      <c r="X92" s="161"/>
      <c r="Y92" s="161"/>
      <c r="Z92" s="161"/>
      <c r="AA92" s="161"/>
      <c r="AB92" s="161"/>
      <c r="AC92" s="1"/>
    </row>
    <row r="93" spans="1:29" ht="18" customHeight="1">
      <c r="A93" s="161"/>
      <c r="B93" s="161"/>
      <c r="C93" s="212"/>
      <c r="D93" s="212"/>
      <c r="E93" s="212"/>
      <c r="F93" s="212"/>
      <c r="G93" s="212"/>
      <c r="H93" s="212"/>
      <c r="I93" s="212"/>
      <c r="J93" s="161"/>
      <c r="K93" s="161"/>
      <c r="L93" s="161"/>
      <c r="M93" s="161"/>
      <c r="N93" s="161"/>
      <c r="O93" s="161"/>
      <c r="P93" s="161"/>
      <c r="Q93" s="161"/>
      <c r="R93" s="161"/>
      <c r="S93" s="1"/>
      <c r="T93" s="161"/>
      <c r="U93" s="161"/>
      <c r="V93" s="161"/>
      <c r="W93" s="161"/>
      <c r="X93" s="161"/>
      <c r="Y93" s="161"/>
      <c r="Z93" s="161"/>
      <c r="AA93" s="161"/>
      <c r="AB93" s="161"/>
      <c r="AC93" s="1"/>
    </row>
    <row r="94" spans="1:29" ht="18" customHeight="1">
      <c r="A94" s="162"/>
      <c r="B94" s="123"/>
      <c r="C94" s="174"/>
      <c r="D94" s="212"/>
      <c r="E94" s="212"/>
      <c r="F94" s="212"/>
      <c r="G94" s="212"/>
      <c r="H94" s="212"/>
      <c r="I94" s="212"/>
      <c r="J94" s="162"/>
      <c r="K94" s="123"/>
      <c r="L94" s="128"/>
      <c r="M94" s="161"/>
      <c r="N94" s="161"/>
      <c r="O94" s="161"/>
      <c r="P94" s="161"/>
      <c r="Q94" s="161"/>
      <c r="R94" s="161"/>
      <c r="S94" s="1"/>
      <c r="T94" s="162"/>
      <c r="U94" s="123"/>
      <c r="V94" s="128"/>
      <c r="W94" s="161"/>
      <c r="X94" s="161"/>
      <c r="Y94" s="161"/>
      <c r="Z94" s="161"/>
      <c r="AA94" s="161"/>
      <c r="AB94" s="161"/>
      <c r="AC94" s="1"/>
    </row>
    <row r="95" spans="1:29" ht="18" customHeight="1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"/>
      <c r="T95" s="161"/>
      <c r="U95" s="161"/>
      <c r="V95" s="161"/>
      <c r="W95" s="161"/>
      <c r="X95" s="161"/>
      <c r="Y95" s="161"/>
      <c r="Z95" s="161"/>
      <c r="AA95" s="161"/>
      <c r="AB95" s="161"/>
      <c r="AC95" s="1"/>
    </row>
    <row r="96" spans="1:29" ht="18" customHeight="1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"/>
      <c r="T96" s="161"/>
      <c r="U96" s="161"/>
      <c r="V96" s="161"/>
      <c r="W96" s="161"/>
      <c r="X96" s="161"/>
      <c r="Y96" s="161"/>
      <c r="Z96" s="161"/>
      <c r="AA96" s="161"/>
      <c r="AB96" s="161"/>
      <c r="AC96" s="1"/>
    </row>
    <row r="97" spans="1:29" ht="18" customHeight="1">
      <c r="J97" s="161"/>
      <c r="K97" s="161"/>
      <c r="L97" s="161"/>
      <c r="M97" s="161"/>
      <c r="N97" s="161"/>
      <c r="O97" s="161"/>
      <c r="P97" s="161"/>
      <c r="Q97" s="161"/>
      <c r="R97" s="161"/>
      <c r="S97" s="1"/>
      <c r="T97" s="161"/>
      <c r="U97" s="161"/>
      <c r="V97" s="161"/>
      <c r="W97" s="161"/>
      <c r="X97" s="161"/>
      <c r="Y97" s="161"/>
      <c r="Z97" s="161"/>
      <c r="AA97" s="161"/>
      <c r="AB97" s="161"/>
      <c r="AC97" s="1"/>
    </row>
    <row r="98" spans="1:29" ht="18" customHeight="1">
      <c r="J98" s="161"/>
      <c r="K98" s="161"/>
      <c r="L98" s="161"/>
      <c r="M98" s="161"/>
      <c r="N98" s="161"/>
      <c r="O98" s="161"/>
      <c r="P98" s="161"/>
      <c r="Q98" s="161"/>
      <c r="R98" s="161"/>
      <c r="S98" s="1"/>
      <c r="T98" s="161"/>
      <c r="U98" s="161"/>
      <c r="V98" s="161"/>
      <c r="W98" s="161"/>
      <c r="X98" s="161"/>
      <c r="Y98" s="161"/>
      <c r="Z98" s="161"/>
      <c r="AA98" s="161"/>
      <c r="AB98" s="161"/>
      <c r="AC98" s="1"/>
    </row>
    <row r="99" spans="1:29" ht="18" customHeight="1">
      <c r="J99" s="161"/>
      <c r="K99" s="161"/>
      <c r="L99" s="161"/>
      <c r="M99" s="161"/>
      <c r="N99" s="161"/>
      <c r="O99" s="161"/>
      <c r="P99" s="161"/>
      <c r="Q99" s="161"/>
      <c r="R99" s="161"/>
      <c r="S99" s="1"/>
      <c r="T99" s="161"/>
      <c r="U99" s="161"/>
      <c r="V99" s="161"/>
      <c r="W99" s="161"/>
      <c r="X99" s="161"/>
      <c r="Y99" s="161"/>
      <c r="Z99" s="161"/>
      <c r="AA99" s="161"/>
      <c r="AB99" s="161"/>
      <c r="AC99" s="1"/>
    </row>
    <row r="100" spans="1:29" ht="18" customHeight="1">
      <c r="G100" s="61"/>
      <c r="H100" s="61"/>
      <c r="I100" s="61"/>
      <c r="J100" s="161"/>
      <c r="K100" s="161"/>
      <c r="L100" s="161"/>
      <c r="M100" s="161"/>
      <c r="N100" s="161"/>
      <c r="O100" s="161"/>
      <c r="P100" s="61"/>
      <c r="Q100" s="61"/>
      <c r="R100" s="61"/>
      <c r="S100" s="1"/>
      <c r="T100" s="161"/>
      <c r="U100" s="161"/>
      <c r="V100" s="161"/>
      <c r="W100" s="161"/>
      <c r="X100" s="161"/>
      <c r="Y100" s="161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J102" s="161"/>
      <c r="K102" s="161"/>
      <c r="L102" s="161"/>
      <c r="M102" s="161"/>
      <c r="N102" s="161"/>
      <c r="O102" s="161"/>
      <c r="P102" s="161"/>
      <c r="Q102" s="161"/>
      <c r="R102" s="161"/>
      <c r="S102" s="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"/>
    </row>
    <row r="103" spans="1:29" ht="18" customHeight="1">
      <c r="J103" s="161"/>
      <c r="K103" s="161"/>
      <c r="L103" s="161"/>
      <c r="M103" s="161"/>
      <c r="N103" s="161"/>
      <c r="O103" s="161"/>
      <c r="P103" s="161"/>
      <c r="Q103" s="161"/>
      <c r="R103" s="161"/>
      <c r="S103" s="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"/>
    </row>
    <row r="104" spans="1:29" ht="18" customHeight="1">
      <c r="D104" s="127"/>
      <c r="J104" s="161"/>
      <c r="K104" s="161"/>
      <c r="L104" s="161"/>
      <c r="M104" s="164"/>
      <c r="N104" s="161"/>
      <c r="O104" s="161"/>
      <c r="P104" s="161"/>
      <c r="Q104" s="161"/>
      <c r="R104" s="161"/>
      <c r="S104" s="1"/>
      <c r="T104" s="161"/>
      <c r="U104" s="161"/>
      <c r="V104" s="161"/>
      <c r="W104" s="164"/>
      <c r="X104" s="161"/>
      <c r="Y104" s="161"/>
      <c r="Z104" s="161"/>
      <c r="AA104" s="161"/>
      <c r="AB104" s="161"/>
      <c r="AC104" s="1"/>
    </row>
    <row r="105" spans="1:29" ht="18" customHeight="1">
      <c r="J105" s="161"/>
      <c r="K105" s="161"/>
      <c r="L105" s="161"/>
      <c r="M105" s="161"/>
      <c r="N105" s="161"/>
      <c r="O105" s="161"/>
      <c r="P105" s="161"/>
      <c r="Q105" s="161"/>
      <c r="R105" s="161"/>
      <c r="S105" s="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"/>
    </row>
    <row r="106" spans="1:29" ht="18" customHeight="1">
      <c r="J106" s="161"/>
      <c r="K106" s="161"/>
      <c r="L106" s="161"/>
      <c r="M106" s="161"/>
      <c r="N106" s="161"/>
      <c r="O106" s="161"/>
      <c r="P106" s="161"/>
      <c r="Q106" s="161"/>
      <c r="R106" s="161"/>
      <c r="S106" s="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"/>
    </row>
    <row r="107" spans="1:29" ht="18" customHeight="1">
      <c r="J107" s="161"/>
      <c r="K107" s="161"/>
      <c r="L107" s="161"/>
      <c r="M107" s="161"/>
      <c r="N107" s="161"/>
      <c r="O107" s="161"/>
      <c r="P107" s="161"/>
      <c r="Q107" s="161"/>
      <c r="R107" s="161"/>
      <c r="S107" s="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"/>
    </row>
    <row r="108" spans="1:29" ht="18" customHeight="1">
      <c r="J108" s="161"/>
      <c r="K108" s="161"/>
      <c r="L108" s="161"/>
      <c r="M108" s="161"/>
      <c r="N108" s="161"/>
      <c r="O108" s="161"/>
      <c r="P108" s="161"/>
      <c r="Q108" s="161"/>
      <c r="R108" s="161"/>
      <c r="S108" s="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"/>
    </row>
    <row r="109" spans="1:29" ht="18" customHeight="1">
      <c r="J109" s="161"/>
      <c r="K109" s="161"/>
      <c r="L109" s="161"/>
      <c r="M109" s="161"/>
      <c r="N109" s="161"/>
      <c r="O109" s="161"/>
      <c r="P109" s="161"/>
      <c r="Q109" s="161"/>
      <c r="R109" s="161"/>
      <c r="S109" s="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"/>
    </row>
    <row r="110" spans="1:29" ht="18" customHeight="1">
      <c r="J110" s="161"/>
      <c r="K110" s="161"/>
      <c r="L110" s="161"/>
      <c r="M110" s="161"/>
      <c r="N110" s="161"/>
      <c r="O110" s="161"/>
      <c r="P110" s="161"/>
      <c r="Q110" s="161"/>
      <c r="R110" s="161"/>
      <c r="S110" s="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"/>
    </row>
    <row r="111" spans="1:29" ht="18" customHeight="1">
      <c r="J111" s="161"/>
      <c r="K111" s="161"/>
      <c r="L111" s="161"/>
      <c r="M111" s="161"/>
      <c r="N111" s="161"/>
      <c r="O111" s="161"/>
      <c r="P111" s="161"/>
      <c r="Q111" s="161"/>
      <c r="R111" s="161"/>
      <c r="S111" s="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"/>
    </row>
    <row r="112" spans="1:29" ht="18" customHeight="1">
      <c r="J112" s="161"/>
      <c r="K112" s="161"/>
      <c r="L112" s="161"/>
      <c r="M112" s="161"/>
      <c r="N112" s="161"/>
      <c r="O112" s="161"/>
      <c r="P112" s="161"/>
      <c r="Q112" s="161"/>
      <c r="R112" s="161"/>
      <c r="S112" s="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"/>
    </row>
    <row r="113" spans="10:29" ht="18" customHeight="1">
      <c r="J113" s="161"/>
      <c r="K113" s="161"/>
      <c r="L113" s="161"/>
      <c r="M113" s="161"/>
      <c r="N113" s="161"/>
      <c r="O113" s="161"/>
      <c r="P113" s="161"/>
      <c r="Q113" s="161"/>
      <c r="R113" s="161"/>
      <c r="S113" s="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"/>
    </row>
    <row r="114" spans="10:29" ht="18" customHeight="1">
      <c r="J114" s="161"/>
      <c r="K114" s="161"/>
      <c r="L114" s="161"/>
      <c r="M114" s="161"/>
      <c r="N114" s="161"/>
      <c r="O114" s="161"/>
      <c r="P114" s="161"/>
      <c r="Q114" s="161"/>
      <c r="R114" s="161"/>
      <c r="S114" s="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"/>
    </row>
    <row r="115" spans="10:29" ht="18" customHeight="1">
      <c r="J115" s="161"/>
      <c r="K115" s="161"/>
      <c r="L115" s="161"/>
      <c r="M115" s="161"/>
      <c r="N115" s="161"/>
      <c r="O115" s="161"/>
      <c r="P115" s="161"/>
      <c r="Q115" s="161"/>
      <c r="R115" s="161"/>
      <c r="S115" s="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"/>
    </row>
    <row r="116" spans="10:29" ht="18" customHeight="1">
      <c r="J116" s="161"/>
      <c r="K116" s="161"/>
      <c r="L116" s="161"/>
      <c r="M116" s="161"/>
      <c r="N116" s="161"/>
      <c r="O116" s="161"/>
      <c r="P116" s="161"/>
      <c r="Q116" s="161"/>
      <c r="R116" s="161"/>
      <c r="S116" s="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"/>
    </row>
    <row r="117" spans="10:29" ht="18" customHeight="1">
      <c r="J117" s="161"/>
      <c r="K117" s="161"/>
      <c r="L117" s="161"/>
      <c r="M117" s="161"/>
      <c r="N117" s="161"/>
      <c r="O117" s="161"/>
      <c r="P117" s="161"/>
      <c r="Q117" s="161"/>
      <c r="R117" s="161"/>
      <c r="S117" s="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"/>
    </row>
    <row r="118" spans="10:29" ht="18" customHeight="1">
      <c r="J118" s="161"/>
      <c r="K118" s="161"/>
      <c r="L118" s="161"/>
      <c r="M118" s="161"/>
      <c r="N118" s="161"/>
      <c r="O118" s="161"/>
      <c r="P118" s="161"/>
      <c r="Q118" s="161"/>
      <c r="R118" s="161"/>
      <c r="S118" s="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"/>
    </row>
    <row r="119" spans="10:29" ht="18" customHeight="1">
      <c r="J119" s="161"/>
      <c r="K119" s="161"/>
      <c r="L119" s="161"/>
      <c r="M119" s="161"/>
      <c r="N119" s="161"/>
      <c r="O119" s="161"/>
      <c r="P119" s="161"/>
      <c r="Q119" s="161"/>
      <c r="R119" s="161"/>
      <c r="S119" s="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"/>
    </row>
    <row r="120" spans="10:29" ht="18" customHeight="1">
      <c r="J120" s="161"/>
      <c r="K120" s="161"/>
      <c r="L120" s="161"/>
      <c r="M120" s="161"/>
      <c r="N120" s="161"/>
      <c r="O120" s="161"/>
      <c r="P120" s="161"/>
      <c r="Q120" s="161"/>
      <c r="R120" s="161"/>
      <c r="S120" s="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"/>
    </row>
    <row r="121" spans="10:29" ht="18" customHeight="1">
      <c r="J121" s="161"/>
      <c r="K121" s="161"/>
      <c r="L121" s="161"/>
      <c r="M121" s="161"/>
      <c r="N121" s="161"/>
      <c r="O121" s="161"/>
      <c r="P121" s="161"/>
      <c r="Q121" s="161"/>
      <c r="R121" s="161"/>
      <c r="S121" s="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"/>
    </row>
    <row r="122" spans="10:29" ht="18" customHeight="1">
      <c r="J122" s="161"/>
      <c r="K122" s="161"/>
      <c r="L122" s="161"/>
      <c r="M122" s="161"/>
      <c r="N122" s="161"/>
      <c r="O122" s="161"/>
      <c r="P122" s="161"/>
      <c r="Q122" s="161"/>
      <c r="R122" s="161"/>
      <c r="S122" s="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"/>
    </row>
    <row r="123" spans="10:29" ht="18.75" customHeight="1">
      <c r="J123" s="161"/>
      <c r="K123" s="161"/>
      <c r="L123" s="161"/>
      <c r="M123" s="161"/>
      <c r="N123" s="161"/>
      <c r="O123" s="161"/>
      <c r="P123" s="161"/>
      <c r="Q123" s="161"/>
      <c r="R123" s="161"/>
      <c r="S123" s="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"/>
    </row>
    <row r="124" spans="10:29" ht="18.75" customHeight="1">
      <c r="J124" s="161"/>
      <c r="K124" s="161"/>
      <c r="L124" s="161"/>
      <c r="M124" s="161"/>
      <c r="N124" s="161"/>
      <c r="O124" s="161"/>
      <c r="P124" s="161"/>
      <c r="Q124" s="161"/>
      <c r="R124" s="161"/>
      <c r="S124" s="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"/>
    </row>
    <row r="125" spans="10:29" ht="18.75" customHeight="1">
      <c r="J125" s="161"/>
      <c r="K125" s="161"/>
      <c r="L125" s="161"/>
      <c r="M125" s="161"/>
      <c r="N125" s="161"/>
      <c r="O125" s="161"/>
      <c r="P125" s="161"/>
      <c r="Q125" s="161"/>
      <c r="R125" s="161"/>
      <c r="S125" s="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"/>
    </row>
    <row r="126" spans="10:29" ht="18.75" customHeight="1">
      <c r="J126" s="161"/>
      <c r="K126" s="161"/>
      <c r="L126" s="161"/>
      <c r="M126" s="161"/>
      <c r="N126" s="161"/>
      <c r="O126" s="161"/>
      <c r="P126" s="161"/>
      <c r="Q126" s="161"/>
      <c r="R126" s="161"/>
      <c r="S126" s="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"/>
    </row>
    <row r="127" spans="10:29" ht="18.75" customHeight="1">
      <c r="J127" s="161"/>
      <c r="K127" s="161"/>
      <c r="L127" s="161"/>
      <c r="M127" s="161"/>
      <c r="N127" s="161"/>
      <c r="O127" s="161"/>
      <c r="P127" s="161"/>
      <c r="Q127" s="161"/>
      <c r="R127" s="161"/>
      <c r="S127" s="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"/>
    </row>
    <row r="128" spans="10:29" ht="18.75" customHeight="1">
      <c r="J128" s="161"/>
      <c r="K128" s="161"/>
      <c r="L128" s="161"/>
      <c r="M128" s="161"/>
      <c r="N128" s="161"/>
      <c r="O128" s="161"/>
      <c r="P128" s="161"/>
      <c r="Q128" s="161"/>
      <c r="R128" s="161"/>
      <c r="S128" s="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"/>
    </row>
    <row r="129" spans="1:29" ht="18.75" customHeight="1">
      <c r="J129" s="161"/>
      <c r="K129" s="161"/>
      <c r="L129" s="161"/>
      <c r="M129" s="161"/>
      <c r="N129" s="161"/>
      <c r="O129" s="161"/>
      <c r="P129" s="161"/>
      <c r="Q129" s="161"/>
      <c r="R129" s="161"/>
      <c r="S129" s="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"/>
    </row>
    <row r="130" spans="1:29" ht="18.75" customHeight="1">
      <c r="A130" s="269" t="s">
        <v>190</v>
      </c>
      <c r="B130" s="123"/>
      <c r="C130" s="124"/>
      <c r="D130" s="124"/>
      <c r="E130" s="124"/>
      <c r="F130" s="124"/>
      <c r="G130" s="270" t="s">
        <v>192</v>
      </c>
      <c r="H130" s="124"/>
      <c r="I130" s="124"/>
      <c r="J130" s="165"/>
      <c r="K130" s="161"/>
      <c r="L130" s="161"/>
      <c r="M130" s="161"/>
      <c r="N130" s="161"/>
      <c r="O130" s="161"/>
      <c r="P130" s="161"/>
      <c r="Q130" s="161"/>
      <c r="R130" s="161"/>
      <c r="S130" s="1"/>
      <c r="T130" s="165"/>
      <c r="U130" s="161"/>
      <c r="V130" s="161"/>
      <c r="W130" s="161"/>
      <c r="X130" s="161"/>
      <c r="Y130" s="161"/>
      <c r="Z130" s="161"/>
      <c r="AA130" s="161"/>
      <c r="AB130" s="161"/>
      <c r="AC130" s="1"/>
    </row>
    <row r="131" spans="1:29" ht="18.75" customHeight="1">
      <c r="A131" s="245" t="s">
        <v>191</v>
      </c>
      <c r="B131" s="15"/>
      <c r="C131" s="15"/>
      <c r="D131" s="15"/>
      <c r="E131" s="15"/>
      <c r="F131" s="15"/>
      <c r="G131" s="270" t="s">
        <v>193</v>
      </c>
      <c r="H131" s="15"/>
      <c r="I131" s="15"/>
      <c r="J131" s="107"/>
      <c r="K131" s="161"/>
      <c r="L131" s="161"/>
      <c r="M131" s="161"/>
      <c r="N131" s="161"/>
      <c r="O131" s="161"/>
      <c r="P131" s="161"/>
      <c r="Q131" s="161"/>
      <c r="R131" s="166"/>
      <c r="S131" s="1"/>
      <c r="T131" s="107"/>
      <c r="U131" s="161"/>
      <c r="V131" s="161"/>
      <c r="W131" s="161"/>
      <c r="X131" s="161"/>
      <c r="Y131" s="161"/>
      <c r="Z131" s="161"/>
      <c r="AA131" s="161"/>
      <c r="AB131" s="16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R8XIvr/EJGUZaWM7lFKfYogX/UALHwpXQOjOwelhkDXmlCKJDNEaq/JmjbXmo7toeMguTFLXGXkVa7Mq9zVzUw==" saltValue="FILjbKR24fOTGibgNjwCIg==" spinCount="100000" sheet="1" objects="1" scenarios="1"/>
  <mergeCells count="51">
    <mergeCell ref="L73:R74"/>
    <mergeCell ref="L78:R80"/>
    <mergeCell ref="L82:R83"/>
    <mergeCell ref="L85:R86"/>
    <mergeCell ref="V73:AB74"/>
    <mergeCell ref="V78:AB80"/>
    <mergeCell ref="V82:AB83"/>
    <mergeCell ref="V85:AB86"/>
    <mergeCell ref="C82:I83"/>
    <mergeCell ref="C85:I86"/>
    <mergeCell ref="C78:I80"/>
    <mergeCell ref="A63:A64"/>
    <mergeCell ref="B63:B64"/>
    <mergeCell ref="E63:E64"/>
    <mergeCell ref="D63:D64"/>
    <mergeCell ref="C63:C64"/>
    <mergeCell ref="C71:I72"/>
    <mergeCell ref="G6:I6"/>
    <mergeCell ref="G8:I10"/>
    <mergeCell ref="G11:I13"/>
    <mergeCell ref="A12:A13"/>
    <mergeCell ref="A6:A7"/>
    <mergeCell ref="A8:A9"/>
    <mergeCell ref="A10:A11"/>
    <mergeCell ref="F8:F10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AC63:AC64"/>
    <mergeCell ref="AB63:AB64"/>
    <mergeCell ref="AA63:AA64"/>
    <mergeCell ref="Z63:Z64"/>
    <mergeCell ref="Y63:Y64"/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</mergeCells>
  <dataValidations count="18">
    <dataValidation operator="greaterThan" allowBlank="1" showInputMessage="1" showErrorMessage="1" error="Zadej celé číslo větší než nula!" sqref="T88 A50:A51 J88 A71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P65" r:id="rId7"/>
    <hyperlink ref="P66" r:id="rId8"/>
    <hyperlink ref="Z65" r:id="rId9"/>
    <hyperlink ref="Z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9"/>
  <sheetViews>
    <sheetView view="pageBreakPreview" zoomScaleNormal="100" zoomScaleSheetLayoutView="100" workbookViewId="0">
      <selection activeCell="F330" sqref="F330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29" t="s">
        <v>197</v>
      </c>
    </row>
    <row r="3" spans="1:3" ht="26.25">
      <c r="A3" s="29"/>
    </row>
    <row r="4" spans="1:3">
      <c r="A4" s="272" t="s">
        <v>198</v>
      </c>
      <c r="B4" s="30" t="s">
        <v>78</v>
      </c>
    </row>
    <row r="5" spans="1:3">
      <c r="A5" s="32" t="s">
        <v>199</v>
      </c>
      <c r="B5" s="32" t="s">
        <v>200</v>
      </c>
      <c r="C5" s="33" t="s">
        <v>201</v>
      </c>
    </row>
    <row r="6" spans="1:3">
      <c r="A6" s="17" t="s">
        <v>85</v>
      </c>
      <c r="B6" s="34" t="s">
        <v>202</v>
      </c>
      <c r="C6" s="35"/>
    </row>
    <row r="8" spans="1:3">
      <c r="A8" s="31" t="s">
        <v>147</v>
      </c>
      <c r="B8" s="30" t="s">
        <v>78</v>
      </c>
    </row>
    <row r="9" spans="1:3">
      <c r="A9" s="32" t="s">
        <v>199</v>
      </c>
      <c r="B9" s="32" t="s">
        <v>200</v>
      </c>
      <c r="C9" s="33" t="s">
        <v>201</v>
      </c>
    </row>
    <row r="10" spans="1:3">
      <c r="A10" s="182" t="s">
        <v>86</v>
      </c>
      <c r="B10" s="34" t="s">
        <v>203</v>
      </c>
      <c r="C10" s="35"/>
    </row>
    <row r="11" spans="1:3">
      <c r="A11" s="182" t="s">
        <v>87</v>
      </c>
      <c r="B11" s="34" t="s">
        <v>204</v>
      </c>
      <c r="C11" s="35"/>
    </row>
    <row r="12" spans="1:3">
      <c r="A12" s="183"/>
      <c r="B12" s="39"/>
      <c r="C12" s="40"/>
    </row>
    <row r="13" spans="1:3">
      <c r="A13" s="31" t="s">
        <v>148</v>
      </c>
      <c r="B13" s="30" t="s">
        <v>78</v>
      </c>
    </row>
    <row r="14" spans="1:3">
      <c r="A14" s="32" t="s">
        <v>199</v>
      </c>
      <c r="B14" s="32" t="s">
        <v>200</v>
      </c>
      <c r="C14" s="33" t="s">
        <v>201</v>
      </c>
    </row>
    <row r="15" spans="1:3">
      <c r="A15" s="182" t="s">
        <v>88</v>
      </c>
      <c r="B15" s="34" t="s">
        <v>205</v>
      </c>
      <c r="C15" s="35"/>
    </row>
    <row r="16" spans="1:3">
      <c r="A16" s="182" t="s">
        <v>89</v>
      </c>
      <c r="B16" s="34" t="s">
        <v>206</v>
      </c>
      <c r="C16" s="35"/>
    </row>
    <row r="17" spans="1:3">
      <c r="A17" s="273"/>
      <c r="B17" s="97"/>
      <c r="C17" s="40"/>
    </row>
    <row r="18" spans="1:3">
      <c r="A18" s="31" t="s">
        <v>149</v>
      </c>
    </row>
    <row r="19" spans="1:3">
      <c r="A19" s="32" t="s">
        <v>199</v>
      </c>
      <c r="B19" s="32" t="s">
        <v>200</v>
      </c>
      <c r="C19" s="33" t="s">
        <v>201</v>
      </c>
    </row>
    <row r="20" spans="1:3">
      <c r="A20" s="274">
        <v>9006</v>
      </c>
      <c r="B20" s="34" t="s">
        <v>207</v>
      </c>
      <c r="C20" s="35"/>
    </row>
    <row r="21" spans="1:3">
      <c r="A21" s="274">
        <v>7016</v>
      </c>
      <c r="B21" s="36" t="s">
        <v>208</v>
      </c>
      <c r="C21" s="35"/>
    </row>
    <row r="22" spans="1:3">
      <c r="A22" s="274">
        <v>9005</v>
      </c>
      <c r="B22" s="36" t="s">
        <v>209</v>
      </c>
      <c r="C22" s="35"/>
    </row>
    <row r="23" spans="1:3">
      <c r="A23" s="274">
        <v>9007</v>
      </c>
      <c r="B23" s="34" t="s">
        <v>210</v>
      </c>
      <c r="C23" s="35"/>
    </row>
    <row r="24" spans="1:3">
      <c r="A24" s="274">
        <v>9016</v>
      </c>
      <c r="B24" s="36" t="s">
        <v>211</v>
      </c>
      <c r="C24" s="35"/>
    </row>
    <row r="25" spans="1:3">
      <c r="A25" s="274" t="s">
        <v>10</v>
      </c>
      <c r="B25" s="36" t="s">
        <v>212</v>
      </c>
      <c r="C25" s="35"/>
    </row>
    <row r="26" spans="1:3">
      <c r="A26" s="274">
        <v>7022</v>
      </c>
      <c r="B26" s="36" t="s">
        <v>213</v>
      </c>
      <c r="C26" s="35"/>
    </row>
    <row r="27" spans="1:3">
      <c r="A27" s="274">
        <v>7035</v>
      </c>
      <c r="B27" s="36" t="s">
        <v>214</v>
      </c>
      <c r="C27" s="35"/>
    </row>
    <row r="28" spans="1:3">
      <c r="A28" s="274" t="s">
        <v>9</v>
      </c>
      <c r="B28" s="36" t="s">
        <v>215</v>
      </c>
      <c r="C28" s="35"/>
    </row>
    <row r="29" spans="1:3">
      <c r="A29" s="275" t="s">
        <v>7</v>
      </c>
      <c r="B29" s="36" t="s">
        <v>216</v>
      </c>
      <c r="C29" s="35" t="s">
        <v>217</v>
      </c>
    </row>
    <row r="30" spans="1:3">
      <c r="A30" s="276"/>
      <c r="B30" s="39"/>
      <c r="C30" s="40"/>
    </row>
    <row r="31" spans="1:3">
      <c r="A31" s="31" t="s">
        <v>150</v>
      </c>
    </row>
    <row r="32" spans="1:3">
      <c r="A32" s="32" t="s">
        <v>199</v>
      </c>
      <c r="B32" s="32" t="s">
        <v>200</v>
      </c>
      <c r="C32" s="33" t="s">
        <v>201</v>
      </c>
    </row>
    <row r="33" spans="1:4">
      <c r="A33" s="274" t="s">
        <v>43</v>
      </c>
      <c r="B33" s="277" t="s">
        <v>218</v>
      </c>
      <c r="C33" s="277"/>
    </row>
    <row r="34" spans="1:4">
      <c r="A34" s="247" t="s">
        <v>115</v>
      </c>
      <c r="B34" s="42" t="s">
        <v>116</v>
      </c>
      <c r="C34" s="35"/>
    </row>
    <row r="35" spans="1:4">
      <c r="A35" s="248"/>
      <c r="B35" s="39"/>
      <c r="C35" s="40"/>
    </row>
    <row r="36" spans="1:4">
      <c r="A36" s="31" t="s">
        <v>153</v>
      </c>
    </row>
    <row r="37" spans="1:4">
      <c r="A37" s="32" t="s">
        <v>199</v>
      </c>
      <c r="B37" s="32" t="s">
        <v>200</v>
      </c>
      <c r="C37" s="33" t="s">
        <v>201</v>
      </c>
      <c r="D37" s="44"/>
    </row>
    <row r="38" spans="1:4">
      <c r="A38" s="274" t="s">
        <v>49</v>
      </c>
      <c r="B38" s="45" t="s">
        <v>219</v>
      </c>
      <c r="C38" s="45"/>
      <c r="D38" s="37"/>
    </row>
    <row r="39" spans="1:4">
      <c r="A39" s="99"/>
      <c r="B39" s="47"/>
      <c r="C39" s="39"/>
      <c r="D39" s="37"/>
    </row>
    <row r="40" spans="1:4">
      <c r="A40" s="31" t="s">
        <v>154</v>
      </c>
    </row>
    <row r="41" spans="1:4">
      <c r="A41" s="32" t="s">
        <v>199</v>
      </c>
      <c r="B41" s="32" t="s">
        <v>200</v>
      </c>
      <c r="C41" s="33" t="s">
        <v>201</v>
      </c>
      <c r="D41" s="44"/>
    </row>
    <row r="42" spans="1:4">
      <c r="A42" s="98" t="s">
        <v>51</v>
      </c>
      <c r="B42" s="45" t="s">
        <v>220</v>
      </c>
      <c r="C42" s="46"/>
      <c r="D42" s="99"/>
    </row>
    <row r="43" spans="1:4">
      <c r="A43" s="98" t="s">
        <v>111</v>
      </c>
      <c r="B43" s="45" t="s">
        <v>221</v>
      </c>
      <c r="C43" s="46"/>
      <c r="D43" s="99"/>
    </row>
    <row r="44" spans="1:4">
      <c r="A44" s="98" t="s">
        <v>49</v>
      </c>
      <c r="B44" s="45" t="s">
        <v>355</v>
      </c>
      <c r="C44" s="46"/>
      <c r="D44" s="99"/>
    </row>
    <row r="45" spans="1:4">
      <c r="A45" s="98" t="s">
        <v>112</v>
      </c>
      <c r="B45" s="45" t="s">
        <v>222</v>
      </c>
      <c r="C45" s="46"/>
      <c r="D45" s="99"/>
    </row>
    <row r="46" spans="1:4">
      <c r="A46" s="98" t="s">
        <v>113</v>
      </c>
      <c r="B46" s="278" t="s">
        <v>223</v>
      </c>
      <c r="C46" s="246" t="s">
        <v>224</v>
      </c>
      <c r="D46" s="99"/>
    </row>
    <row r="47" spans="1:4">
      <c r="A47" s="98" t="s">
        <v>114</v>
      </c>
      <c r="B47" s="278" t="s">
        <v>225</v>
      </c>
      <c r="C47" s="246" t="s">
        <v>224</v>
      </c>
      <c r="D47" s="99"/>
    </row>
    <row r="48" spans="1:4">
      <c r="A48" s="98" t="s">
        <v>356</v>
      </c>
      <c r="B48" s="278" t="s">
        <v>357</v>
      </c>
      <c r="C48" s="246"/>
      <c r="D48" s="99"/>
    </row>
    <row r="49" spans="1:4">
      <c r="A49" s="16"/>
      <c r="B49" s="47"/>
      <c r="C49" s="47"/>
      <c r="D49" s="37"/>
    </row>
    <row r="50" spans="1:4">
      <c r="A50" s="31" t="s">
        <v>226</v>
      </c>
      <c r="B50" s="47"/>
      <c r="C50" s="47"/>
      <c r="D50" s="37"/>
    </row>
    <row r="51" spans="1:4">
      <c r="A51" s="32" t="s">
        <v>199</v>
      </c>
      <c r="B51" s="32" t="s">
        <v>200</v>
      </c>
      <c r="C51" s="33" t="s">
        <v>201</v>
      </c>
    </row>
    <row r="52" spans="1:4">
      <c r="A52" s="98" t="s">
        <v>57</v>
      </c>
      <c r="B52" s="45" t="s">
        <v>227</v>
      </c>
      <c r="C52" s="46"/>
    </row>
    <row r="53" spans="1:4">
      <c r="A53" s="38"/>
      <c r="B53" s="47"/>
      <c r="C53" s="38"/>
    </row>
    <row r="54" spans="1:4">
      <c r="A54" s="31" t="s">
        <v>228</v>
      </c>
    </row>
    <row r="55" spans="1:4">
      <c r="A55" s="32" t="s">
        <v>199</v>
      </c>
      <c r="B55" s="32" t="s">
        <v>200</v>
      </c>
      <c r="C55" s="33" t="s">
        <v>201</v>
      </c>
    </row>
    <row r="56" spans="1:4">
      <c r="A56" s="274">
        <v>0</v>
      </c>
      <c r="B56" s="45" t="s">
        <v>229</v>
      </c>
      <c r="C56" s="46"/>
    </row>
    <row r="57" spans="1:4">
      <c r="A57" s="274">
        <v>9003</v>
      </c>
      <c r="B57" s="45" t="s">
        <v>230</v>
      </c>
      <c r="C57" s="46"/>
    </row>
    <row r="58" spans="1:4">
      <c r="A58" s="274">
        <v>9010</v>
      </c>
      <c r="B58" s="45" t="s">
        <v>231</v>
      </c>
      <c r="C58" s="46"/>
    </row>
    <row r="59" spans="1:4">
      <c r="A59" s="274">
        <v>1015</v>
      </c>
      <c r="B59" s="45" t="s">
        <v>232</v>
      </c>
      <c r="C59" s="46"/>
    </row>
    <row r="60" spans="1:4">
      <c r="A60" s="274">
        <v>3012</v>
      </c>
      <c r="B60" s="45" t="s">
        <v>233</v>
      </c>
      <c r="C60" s="46"/>
    </row>
    <row r="61" spans="1:4">
      <c r="A61" s="274">
        <v>7022</v>
      </c>
      <c r="B61" s="45" t="s">
        <v>234</v>
      </c>
      <c r="C61" s="46"/>
    </row>
    <row r="62" spans="1:4">
      <c r="A62" s="274">
        <v>7040</v>
      </c>
      <c r="B62" s="45" t="s">
        <v>235</v>
      </c>
      <c r="C62" s="46"/>
    </row>
    <row r="63" spans="1:4">
      <c r="A63" s="274" t="s">
        <v>10</v>
      </c>
      <c r="B63" s="45" t="s">
        <v>22</v>
      </c>
      <c r="C63" s="46"/>
    </row>
    <row r="64" spans="1:4">
      <c r="A64" s="274">
        <v>9001</v>
      </c>
      <c r="B64" s="45" t="s">
        <v>236</v>
      </c>
      <c r="C64" s="46"/>
    </row>
    <row r="65" spans="1:3">
      <c r="A65" s="274">
        <v>9006</v>
      </c>
      <c r="B65" s="45" t="s">
        <v>237</v>
      </c>
      <c r="C65" s="46"/>
    </row>
    <row r="66" spans="1:3">
      <c r="A66" s="274">
        <v>9007</v>
      </c>
      <c r="B66" s="45" t="s">
        <v>238</v>
      </c>
      <c r="C66" s="46"/>
    </row>
    <row r="67" spans="1:3">
      <c r="A67" s="274">
        <v>7035</v>
      </c>
      <c r="B67" s="45" t="s">
        <v>239</v>
      </c>
      <c r="C67" s="46"/>
    </row>
    <row r="68" spans="1:3">
      <c r="A68" s="274">
        <v>7039</v>
      </c>
      <c r="B68" s="45" t="s">
        <v>240</v>
      </c>
      <c r="C68" s="46"/>
    </row>
    <row r="69" spans="1:3">
      <c r="A69" s="274">
        <v>8014</v>
      </c>
      <c r="B69" s="45" t="s">
        <v>241</v>
      </c>
      <c r="C69" s="46"/>
    </row>
    <row r="70" spans="1:3">
      <c r="A70" s="274">
        <v>8003</v>
      </c>
      <c r="B70" s="45" t="s">
        <v>242</v>
      </c>
      <c r="C70" s="46"/>
    </row>
    <row r="71" spans="1:3">
      <c r="A71" s="274">
        <v>8004</v>
      </c>
      <c r="B71" s="45" t="s">
        <v>243</v>
      </c>
      <c r="C71" s="46"/>
    </row>
    <row r="72" spans="1:3">
      <c r="A72" s="274">
        <v>3000</v>
      </c>
      <c r="B72" s="45" t="s">
        <v>244</v>
      </c>
      <c r="C72" s="46"/>
    </row>
    <row r="73" spans="1:3">
      <c r="A73" s="274">
        <v>3003</v>
      </c>
      <c r="B73" s="45" t="s">
        <v>245</v>
      </c>
      <c r="C73" s="46"/>
    </row>
    <row r="74" spans="1:3">
      <c r="A74" s="274">
        <v>6005</v>
      </c>
      <c r="B74" s="279" t="s">
        <v>246</v>
      </c>
      <c r="C74" s="46"/>
    </row>
    <row r="75" spans="1:3">
      <c r="A75" s="274">
        <v>5002</v>
      </c>
      <c r="B75" s="45" t="s">
        <v>247</v>
      </c>
      <c r="C75" s="46"/>
    </row>
    <row r="76" spans="1:3">
      <c r="A76" s="274">
        <v>7036</v>
      </c>
      <c r="B76" s="45" t="s">
        <v>248</v>
      </c>
      <c r="C76" s="46"/>
    </row>
    <row r="77" spans="1:3">
      <c r="A77" s="274">
        <v>7038</v>
      </c>
      <c r="B77" s="45" t="s">
        <v>249</v>
      </c>
      <c r="C77" s="46"/>
    </row>
    <row r="78" spans="1:3">
      <c r="A78" s="274">
        <v>5013</v>
      </c>
      <c r="B78" s="45" t="s">
        <v>250</v>
      </c>
      <c r="C78" s="46"/>
    </row>
    <row r="79" spans="1:3">
      <c r="A79" s="274">
        <v>1001</v>
      </c>
      <c r="B79" s="45" t="s">
        <v>251</v>
      </c>
      <c r="C79" s="46"/>
    </row>
    <row r="80" spans="1:3">
      <c r="A80" s="274">
        <v>6011</v>
      </c>
      <c r="B80" s="45" t="s">
        <v>252</v>
      </c>
      <c r="C80" s="46"/>
    </row>
    <row r="81" spans="1:3">
      <c r="A81" s="274">
        <v>6026</v>
      </c>
      <c r="B81" s="45" t="s">
        <v>253</v>
      </c>
      <c r="C81" s="46"/>
    </row>
    <row r="82" spans="1:3">
      <c r="A82" s="274">
        <v>3004</v>
      </c>
      <c r="B82" s="45" t="s">
        <v>254</v>
      </c>
      <c r="C82" s="46"/>
    </row>
    <row r="83" spans="1:3">
      <c r="A83" s="274">
        <v>5018</v>
      </c>
      <c r="B83" s="45" t="s">
        <v>255</v>
      </c>
      <c r="C83" s="46"/>
    </row>
    <row r="84" spans="1:3">
      <c r="A84" s="274">
        <v>7016</v>
      </c>
      <c r="B84" s="45" t="s">
        <v>256</v>
      </c>
      <c r="C84" s="46"/>
    </row>
    <row r="85" spans="1:3">
      <c r="A85" s="274">
        <v>7023</v>
      </c>
      <c r="B85" s="45" t="s">
        <v>257</v>
      </c>
      <c r="C85" s="46"/>
    </row>
    <row r="86" spans="1:3">
      <c r="A86" s="274">
        <v>7048</v>
      </c>
      <c r="B86" s="45" t="s">
        <v>258</v>
      </c>
      <c r="C86" s="46"/>
    </row>
    <row r="87" spans="1:3">
      <c r="A87" s="274">
        <v>1013</v>
      </c>
      <c r="B87" s="45" t="s">
        <v>259</v>
      </c>
      <c r="C87" s="46"/>
    </row>
    <row r="88" spans="1:3">
      <c r="A88" s="274">
        <v>3002</v>
      </c>
      <c r="B88" s="45" t="s">
        <v>260</v>
      </c>
      <c r="C88" s="46"/>
    </row>
    <row r="89" spans="1:3">
      <c r="A89" s="274" t="s">
        <v>9</v>
      </c>
      <c r="B89" s="45" t="s">
        <v>261</v>
      </c>
      <c r="C89" s="46"/>
    </row>
    <row r="90" spans="1:3">
      <c r="A90" s="274">
        <v>5005</v>
      </c>
      <c r="B90" s="45" t="s">
        <v>262</v>
      </c>
      <c r="C90" s="46"/>
    </row>
    <row r="91" spans="1:3">
      <c r="A91" s="274">
        <v>5009</v>
      </c>
      <c r="B91" s="45" t="s">
        <v>263</v>
      </c>
      <c r="C91" s="46"/>
    </row>
    <row r="92" spans="1:3">
      <c r="A92" s="274">
        <v>6018</v>
      </c>
      <c r="B92" s="45" t="s">
        <v>264</v>
      </c>
      <c r="C92" s="46"/>
    </row>
    <row r="93" spans="1:3">
      <c r="A93" s="274">
        <v>7001</v>
      </c>
      <c r="B93" s="45" t="s">
        <v>265</v>
      </c>
      <c r="C93" s="46"/>
    </row>
    <row r="94" spans="1:3">
      <c r="A94" s="274">
        <v>7012</v>
      </c>
      <c r="B94" s="45" t="s">
        <v>266</v>
      </c>
      <c r="C94" s="46"/>
    </row>
    <row r="95" spans="1:3">
      <c r="A95" s="274">
        <v>7015</v>
      </c>
      <c r="B95" s="45" t="s">
        <v>267</v>
      </c>
      <c r="C95" s="46"/>
    </row>
    <row r="96" spans="1:3">
      <c r="A96" s="274">
        <v>7030</v>
      </c>
      <c r="B96" s="45" t="s">
        <v>268</v>
      </c>
      <c r="C96" s="46"/>
    </row>
    <row r="97" spans="1:3">
      <c r="A97" s="274">
        <v>7046</v>
      </c>
      <c r="B97" s="45" t="s">
        <v>269</v>
      </c>
      <c r="C97" s="46"/>
    </row>
    <row r="98" spans="1:3">
      <c r="A98" s="274">
        <v>8001</v>
      </c>
      <c r="B98" s="45" t="s">
        <v>270</v>
      </c>
      <c r="C98" s="46"/>
    </row>
    <row r="99" spans="1:3">
      <c r="A99" s="274">
        <v>8002</v>
      </c>
      <c r="B99" s="45" t="s">
        <v>271</v>
      </c>
      <c r="C99" s="46"/>
    </row>
    <row r="100" spans="1:3">
      <c r="A100" s="274">
        <v>8007</v>
      </c>
      <c r="B100" s="45" t="s">
        <v>272</v>
      </c>
      <c r="C100" s="46"/>
    </row>
    <row r="101" spans="1:3">
      <c r="A101" s="274">
        <v>8011</v>
      </c>
      <c r="B101" s="45" t="s">
        <v>273</v>
      </c>
      <c r="C101" s="46"/>
    </row>
    <row r="102" spans="1:3">
      <c r="A102" s="274">
        <v>8012</v>
      </c>
      <c r="B102" s="45" t="s">
        <v>274</v>
      </c>
      <c r="C102" s="46"/>
    </row>
    <row r="103" spans="1:3">
      <c r="A103" s="274">
        <v>8016</v>
      </c>
      <c r="B103" s="45" t="s">
        <v>275</v>
      </c>
      <c r="C103" s="46"/>
    </row>
    <row r="104" spans="1:3">
      <c r="A104" s="274">
        <v>8019</v>
      </c>
      <c r="B104" s="45" t="s">
        <v>276</v>
      </c>
      <c r="C104" s="46"/>
    </row>
    <row r="105" spans="1:3">
      <c r="A105" s="274">
        <v>8023</v>
      </c>
      <c r="B105" s="45" t="s">
        <v>277</v>
      </c>
      <c r="C105" s="46"/>
    </row>
    <row r="106" spans="1:3">
      <c r="A106" s="274">
        <v>9005</v>
      </c>
      <c r="B106" s="45" t="s">
        <v>278</v>
      </c>
      <c r="C106" s="46"/>
    </row>
    <row r="107" spans="1:3">
      <c r="A107" s="274">
        <v>9016</v>
      </c>
      <c r="B107" s="45" t="s">
        <v>279</v>
      </c>
      <c r="C107" s="46"/>
    </row>
    <row r="108" spans="1:3">
      <c r="A108" s="274">
        <v>9004</v>
      </c>
      <c r="B108" s="45" t="s">
        <v>280</v>
      </c>
      <c r="C108" s="46"/>
    </row>
    <row r="109" spans="1:3">
      <c r="A109" s="274">
        <v>5011</v>
      </c>
      <c r="B109" s="45" t="s">
        <v>281</v>
      </c>
      <c r="C109" s="46"/>
    </row>
    <row r="110" spans="1:3">
      <c r="A110" s="274">
        <v>3005</v>
      </c>
      <c r="B110" s="45" t="s">
        <v>282</v>
      </c>
      <c r="C110" s="46"/>
    </row>
    <row r="111" spans="1:3">
      <c r="A111" s="274">
        <v>6009</v>
      </c>
      <c r="B111" s="45" t="s">
        <v>283</v>
      </c>
      <c r="C111" s="46"/>
    </row>
    <row r="112" spans="1:3">
      <c r="A112" s="274">
        <v>1011</v>
      </c>
      <c r="B112" s="45" t="s">
        <v>284</v>
      </c>
      <c r="C112" s="46"/>
    </row>
    <row r="113" spans="1:3">
      <c r="A113" s="274">
        <v>1003</v>
      </c>
      <c r="B113" s="45" t="s">
        <v>285</v>
      </c>
      <c r="C113" s="46"/>
    </row>
    <row r="114" spans="1:3">
      <c r="A114" s="274">
        <v>8028</v>
      </c>
      <c r="B114" s="45" t="s">
        <v>286</v>
      </c>
      <c r="C114" s="46"/>
    </row>
    <row r="115" spans="1:3">
      <c r="A115" s="274">
        <v>9017</v>
      </c>
      <c r="B115" s="45" t="s">
        <v>287</v>
      </c>
      <c r="C115" s="46"/>
    </row>
    <row r="116" spans="1:3">
      <c r="A116" s="274">
        <v>9022</v>
      </c>
      <c r="B116" s="45" t="s">
        <v>288</v>
      </c>
      <c r="C116" s="46"/>
    </row>
    <row r="117" spans="1:3">
      <c r="A117" s="274">
        <v>7047</v>
      </c>
      <c r="B117" s="45" t="s">
        <v>289</v>
      </c>
      <c r="C117" s="46"/>
    </row>
    <row r="118" spans="1:3">
      <c r="A118" s="274" t="s">
        <v>8</v>
      </c>
      <c r="B118" s="45" t="s">
        <v>290</v>
      </c>
      <c r="C118" s="46"/>
    </row>
    <row r="119" spans="1:3">
      <c r="A119" s="274" t="s">
        <v>7</v>
      </c>
      <c r="B119" s="246" t="s">
        <v>291</v>
      </c>
      <c r="C119" s="51"/>
    </row>
    <row r="120" spans="1:3">
      <c r="A120" s="274" t="s">
        <v>11</v>
      </c>
      <c r="B120" s="45" t="s">
        <v>292</v>
      </c>
      <c r="C120" s="51" t="s">
        <v>293</v>
      </c>
    </row>
    <row r="121" spans="1:3">
      <c r="A121" s="274" t="s">
        <v>12</v>
      </c>
      <c r="B121" s="45" t="s">
        <v>294</v>
      </c>
      <c r="C121" s="51" t="s">
        <v>293</v>
      </c>
    </row>
    <row r="122" spans="1:3">
      <c r="A122" s="274" t="s">
        <v>13</v>
      </c>
      <c r="B122" s="45" t="s">
        <v>295</v>
      </c>
      <c r="C122" s="51" t="s">
        <v>293</v>
      </c>
    </row>
    <row r="123" spans="1:3">
      <c r="A123" s="274" t="s">
        <v>14</v>
      </c>
      <c r="B123" s="45" t="s">
        <v>296</v>
      </c>
      <c r="C123" s="51" t="s">
        <v>293</v>
      </c>
    </row>
    <row r="124" spans="1:3">
      <c r="A124" s="274" t="s">
        <v>15</v>
      </c>
      <c r="B124" s="45" t="s">
        <v>297</v>
      </c>
      <c r="C124" s="51" t="s">
        <v>293</v>
      </c>
    </row>
    <row r="125" spans="1:3">
      <c r="A125" s="274" t="s">
        <v>16</v>
      </c>
      <c r="B125" s="45" t="s">
        <v>298</v>
      </c>
      <c r="C125" s="51" t="s">
        <v>293</v>
      </c>
    </row>
    <row r="126" spans="1:3">
      <c r="A126" s="274" t="s">
        <v>17</v>
      </c>
      <c r="B126" s="45" t="s">
        <v>299</v>
      </c>
      <c r="C126" s="51" t="s">
        <v>293</v>
      </c>
    </row>
    <row r="127" spans="1:3">
      <c r="A127" s="274" t="s">
        <v>18</v>
      </c>
      <c r="B127" s="45" t="s">
        <v>300</v>
      </c>
      <c r="C127" s="51" t="s">
        <v>293</v>
      </c>
    </row>
    <row r="128" spans="1:3">
      <c r="A128" s="274" t="s">
        <v>19</v>
      </c>
      <c r="B128" s="45" t="s">
        <v>301</v>
      </c>
      <c r="C128" s="51" t="s">
        <v>293</v>
      </c>
    </row>
    <row r="129" spans="1:4">
      <c r="A129" s="274" t="s">
        <v>20</v>
      </c>
      <c r="B129" s="45" t="s">
        <v>302</v>
      </c>
      <c r="C129" s="51" t="s">
        <v>293</v>
      </c>
    </row>
    <row r="130" spans="1:4">
      <c r="A130" s="52" t="s">
        <v>24</v>
      </c>
      <c r="B130" s="280" t="s">
        <v>303</v>
      </c>
      <c r="C130" s="51" t="s">
        <v>293</v>
      </c>
    </row>
    <row r="131" spans="1:4">
      <c r="A131" s="52" t="s">
        <v>25</v>
      </c>
      <c r="B131" s="280" t="s">
        <v>304</v>
      </c>
      <c r="C131" s="51" t="s">
        <v>293</v>
      </c>
    </row>
    <row r="132" spans="1:4">
      <c r="A132" s="52" t="s">
        <v>26</v>
      </c>
      <c r="B132" s="280" t="s">
        <v>305</v>
      </c>
      <c r="C132" s="51" t="s">
        <v>293</v>
      </c>
    </row>
    <row r="133" spans="1:4">
      <c r="A133" s="52" t="s">
        <v>27</v>
      </c>
      <c r="B133" s="280" t="s">
        <v>306</v>
      </c>
      <c r="C133" s="51" t="s">
        <v>293</v>
      </c>
    </row>
    <row r="134" spans="1:4">
      <c r="A134" s="52" t="s">
        <v>28</v>
      </c>
      <c r="B134" s="280" t="s">
        <v>307</v>
      </c>
      <c r="C134" s="51" t="s">
        <v>293</v>
      </c>
    </row>
    <row r="135" spans="1:4">
      <c r="A135" s="52" t="s">
        <v>29</v>
      </c>
      <c r="B135" s="280" t="s">
        <v>308</v>
      </c>
      <c r="C135" s="51" t="s">
        <v>293</v>
      </c>
    </row>
    <row r="136" spans="1:4">
      <c r="A136" s="52" t="s">
        <v>30</v>
      </c>
      <c r="B136" s="280" t="s">
        <v>309</v>
      </c>
      <c r="C136" s="51" t="s">
        <v>293</v>
      </c>
    </row>
    <row r="137" spans="1:4">
      <c r="A137" s="52" t="s">
        <v>31</v>
      </c>
      <c r="B137" s="280" t="s">
        <v>310</v>
      </c>
      <c r="C137" s="51" t="s">
        <v>293</v>
      </c>
    </row>
    <row r="138" spans="1:4">
      <c r="A138" s="52" t="s">
        <v>32</v>
      </c>
      <c r="B138" s="280" t="s">
        <v>311</v>
      </c>
      <c r="C138" s="51" t="s">
        <v>293</v>
      </c>
    </row>
    <row r="139" spans="1:4">
      <c r="A139" s="52" t="s">
        <v>33</v>
      </c>
      <c r="B139" s="280" t="s">
        <v>312</v>
      </c>
      <c r="C139" s="51" t="s">
        <v>293</v>
      </c>
      <c r="D139" s="99"/>
    </row>
    <row r="140" spans="1:4">
      <c r="A140" s="52" t="s">
        <v>34</v>
      </c>
      <c r="B140" s="280" t="s">
        <v>313</v>
      </c>
      <c r="C140" s="51" t="s">
        <v>293</v>
      </c>
    </row>
    <row r="141" spans="1:4">
      <c r="A141" s="52" t="s">
        <v>35</v>
      </c>
      <c r="B141" s="280" t="s">
        <v>314</v>
      </c>
      <c r="C141" s="51" t="s">
        <v>293</v>
      </c>
    </row>
    <row r="142" spans="1:4">
      <c r="A142" s="52" t="s">
        <v>36</v>
      </c>
      <c r="B142" s="280" t="s">
        <v>315</v>
      </c>
      <c r="C142" s="51" t="s">
        <v>293</v>
      </c>
    </row>
    <row r="143" spans="1:4">
      <c r="A143" s="52" t="s">
        <v>37</v>
      </c>
      <c r="B143" s="280" t="s">
        <v>316</v>
      </c>
      <c r="C143" s="51" t="s">
        <v>293</v>
      </c>
    </row>
    <row r="144" spans="1:4">
      <c r="A144" s="274" t="s">
        <v>21</v>
      </c>
      <c r="B144" s="246" t="s">
        <v>317</v>
      </c>
      <c r="C144" s="51" t="s">
        <v>293</v>
      </c>
    </row>
    <row r="145" spans="1:3">
      <c r="A145" s="249"/>
      <c r="B145" s="47"/>
      <c r="C145" s="38"/>
    </row>
    <row r="146" spans="1:3">
      <c r="A146" s="31" t="s">
        <v>318</v>
      </c>
    </row>
    <row r="147" spans="1:3">
      <c r="A147" s="32" t="s">
        <v>199</v>
      </c>
      <c r="B147" s="32" t="s">
        <v>200</v>
      </c>
      <c r="C147" s="33" t="s">
        <v>201</v>
      </c>
    </row>
    <row r="148" spans="1:3">
      <c r="A148" s="48" t="s">
        <v>55</v>
      </c>
      <c r="B148" s="49" t="s">
        <v>319</v>
      </c>
      <c r="C148" s="35" t="s">
        <v>77</v>
      </c>
    </row>
    <row r="149" spans="1:3">
      <c r="A149" s="274">
        <v>9003</v>
      </c>
      <c r="B149" s="45" t="s">
        <v>320</v>
      </c>
      <c r="C149" s="46"/>
    </row>
    <row r="150" spans="1:3">
      <c r="A150" s="274">
        <v>9010</v>
      </c>
      <c r="B150" s="45" t="s">
        <v>231</v>
      </c>
      <c r="C150" s="46"/>
    </row>
    <row r="151" spans="1:3">
      <c r="A151" s="274">
        <v>1015</v>
      </c>
      <c r="B151" s="45" t="s">
        <v>232</v>
      </c>
      <c r="C151" s="46"/>
    </row>
    <row r="152" spans="1:3">
      <c r="A152" s="274">
        <v>3012</v>
      </c>
      <c r="B152" s="45" t="s">
        <v>233</v>
      </c>
      <c r="C152" s="46"/>
    </row>
    <row r="153" spans="1:3">
      <c r="A153" s="274">
        <v>7022</v>
      </c>
      <c r="B153" s="45" t="s">
        <v>234</v>
      </c>
      <c r="C153" s="46"/>
    </row>
    <row r="154" spans="1:3">
      <c r="A154" s="274">
        <v>7040</v>
      </c>
      <c r="B154" s="45" t="s">
        <v>235</v>
      </c>
      <c r="C154" s="46"/>
    </row>
    <row r="155" spans="1:3">
      <c r="A155" s="274" t="s">
        <v>10</v>
      </c>
      <c r="B155" s="45" t="s">
        <v>22</v>
      </c>
      <c r="C155" s="46"/>
    </row>
    <row r="156" spans="1:3">
      <c r="A156" s="274">
        <v>9001</v>
      </c>
      <c r="B156" s="45" t="s">
        <v>236</v>
      </c>
      <c r="C156" s="46"/>
    </row>
    <row r="157" spans="1:3">
      <c r="A157" s="274">
        <v>9006</v>
      </c>
      <c r="B157" s="45" t="s">
        <v>321</v>
      </c>
      <c r="C157" s="46"/>
    </row>
    <row r="158" spans="1:3">
      <c r="A158" s="274">
        <v>9007</v>
      </c>
      <c r="B158" s="45" t="s">
        <v>238</v>
      </c>
      <c r="C158" s="46"/>
    </row>
    <row r="159" spans="1:3">
      <c r="A159" s="274">
        <v>7035</v>
      </c>
      <c r="B159" s="45" t="s">
        <v>239</v>
      </c>
      <c r="C159" s="46"/>
    </row>
    <row r="160" spans="1:3">
      <c r="A160" s="274">
        <v>7039</v>
      </c>
      <c r="B160" s="45" t="s">
        <v>240</v>
      </c>
      <c r="C160" s="46"/>
    </row>
    <row r="161" spans="1:3">
      <c r="A161" s="274">
        <v>8014</v>
      </c>
      <c r="B161" s="45" t="s">
        <v>241</v>
      </c>
      <c r="C161" s="46"/>
    </row>
    <row r="162" spans="1:3">
      <c r="A162" s="274">
        <v>8003</v>
      </c>
      <c r="B162" s="45" t="s">
        <v>242</v>
      </c>
      <c r="C162" s="46"/>
    </row>
    <row r="163" spans="1:3">
      <c r="A163" s="274">
        <v>8004</v>
      </c>
      <c r="B163" s="45" t="s">
        <v>243</v>
      </c>
      <c r="C163" s="46"/>
    </row>
    <row r="164" spans="1:3">
      <c r="A164" s="274">
        <v>3000</v>
      </c>
      <c r="B164" s="45" t="s">
        <v>244</v>
      </c>
      <c r="C164" s="46"/>
    </row>
    <row r="165" spans="1:3">
      <c r="A165" s="274">
        <v>3003</v>
      </c>
      <c r="B165" s="45" t="s">
        <v>245</v>
      </c>
      <c r="C165" s="46"/>
    </row>
    <row r="166" spans="1:3">
      <c r="A166" s="274">
        <v>6005</v>
      </c>
      <c r="B166" s="279" t="s">
        <v>246</v>
      </c>
      <c r="C166" s="46"/>
    </row>
    <row r="167" spans="1:3">
      <c r="A167" s="274">
        <v>5002</v>
      </c>
      <c r="B167" s="45" t="s">
        <v>247</v>
      </c>
      <c r="C167" s="46"/>
    </row>
    <row r="168" spans="1:3">
      <c r="A168" s="274">
        <v>7036</v>
      </c>
      <c r="B168" s="45" t="s">
        <v>248</v>
      </c>
      <c r="C168" s="46"/>
    </row>
    <row r="169" spans="1:3">
      <c r="A169" s="274">
        <v>7038</v>
      </c>
      <c r="B169" s="45" t="s">
        <v>249</v>
      </c>
      <c r="C169" s="46"/>
    </row>
    <row r="170" spans="1:3">
      <c r="A170" s="274">
        <v>5013</v>
      </c>
      <c r="B170" s="45" t="s">
        <v>250</v>
      </c>
      <c r="C170" s="46"/>
    </row>
    <row r="171" spans="1:3">
      <c r="A171" s="274">
        <v>1001</v>
      </c>
      <c r="B171" s="45" t="s">
        <v>251</v>
      </c>
      <c r="C171" s="46"/>
    </row>
    <row r="172" spans="1:3">
      <c r="A172" s="274">
        <v>6011</v>
      </c>
      <c r="B172" s="45" t="s">
        <v>252</v>
      </c>
      <c r="C172" s="46"/>
    </row>
    <row r="173" spans="1:3">
      <c r="A173" s="274">
        <v>6026</v>
      </c>
      <c r="B173" s="45" t="s">
        <v>253</v>
      </c>
      <c r="C173" s="46"/>
    </row>
    <row r="174" spans="1:3">
      <c r="A174" s="274">
        <v>3004</v>
      </c>
      <c r="B174" s="45" t="s">
        <v>254</v>
      </c>
      <c r="C174" s="46"/>
    </row>
    <row r="175" spans="1:3">
      <c r="A175" s="274">
        <v>5018</v>
      </c>
      <c r="B175" s="45" t="s">
        <v>255</v>
      </c>
      <c r="C175" s="46"/>
    </row>
    <row r="176" spans="1:3">
      <c r="A176" s="274">
        <v>7016</v>
      </c>
      <c r="B176" s="45" t="s">
        <v>256</v>
      </c>
      <c r="C176" s="46"/>
    </row>
    <row r="177" spans="1:3">
      <c r="A177" s="274">
        <v>7023</v>
      </c>
      <c r="B177" s="45" t="s">
        <v>257</v>
      </c>
      <c r="C177" s="46"/>
    </row>
    <row r="178" spans="1:3">
      <c r="A178" s="274">
        <v>7048</v>
      </c>
      <c r="B178" s="45" t="s">
        <v>258</v>
      </c>
      <c r="C178" s="46"/>
    </row>
    <row r="179" spans="1:3">
      <c r="A179" s="274">
        <v>1013</v>
      </c>
      <c r="B179" s="45" t="s">
        <v>259</v>
      </c>
      <c r="C179" s="46"/>
    </row>
    <row r="180" spans="1:3">
      <c r="A180" s="274">
        <v>3002</v>
      </c>
      <c r="B180" s="45" t="s">
        <v>260</v>
      </c>
      <c r="C180" s="46"/>
    </row>
    <row r="181" spans="1:3">
      <c r="A181" s="274" t="s">
        <v>9</v>
      </c>
      <c r="B181" s="45" t="s">
        <v>261</v>
      </c>
      <c r="C181" s="46"/>
    </row>
    <row r="182" spans="1:3">
      <c r="A182" s="274">
        <v>5005</v>
      </c>
      <c r="B182" s="45" t="s">
        <v>262</v>
      </c>
      <c r="C182" s="46"/>
    </row>
    <row r="183" spans="1:3">
      <c r="A183" s="274">
        <v>5009</v>
      </c>
      <c r="B183" s="45" t="s">
        <v>263</v>
      </c>
      <c r="C183" s="46"/>
    </row>
    <row r="184" spans="1:3">
      <c r="A184" s="274">
        <v>6018</v>
      </c>
      <c r="B184" s="45" t="s">
        <v>264</v>
      </c>
      <c r="C184" s="46"/>
    </row>
    <row r="185" spans="1:3">
      <c r="A185" s="274">
        <v>7001</v>
      </c>
      <c r="B185" s="45" t="s">
        <v>265</v>
      </c>
      <c r="C185" s="46"/>
    </row>
    <row r="186" spans="1:3">
      <c r="A186" s="274">
        <v>7012</v>
      </c>
      <c r="B186" s="45" t="s">
        <v>266</v>
      </c>
      <c r="C186" s="46"/>
    </row>
    <row r="187" spans="1:3">
      <c r="A187" s="274">
        <v>7015</v>
      </c>
      <c r="B187" s="45" t="s">
        <v>267</v>
      </c>
      <c r="C187" s="46"/>
    </row>
    <row r="188" spans="1:3">
      <c r="A188" s="274">
        <v>7030</v>
      </c>
      <c r="B188" s="45" t="s">
        <v>268</v>
      </c>
      <c r="C188" s="46"/>
    </row>
    <row r="189" spans="1:3">
      <c r="A189" s="274">
        <v>7046</v>
      </c>
      <c r="B189" s="45" t="s">
        <v>269</v>
      </c>
      <c r="C189" s="46"/>
    </row>
    <row r="190" spans="1:3">
      <c r="A190" s="274">
        <v>8001</v>
      </c>
      <c r="B190" s="45" t="s">
        <v>270</v>
      </c>
      <c r="C190" s="46"/>
    </row>
    <row r="191" spans="1:3">
      <c r="A191" s="274">
        <v>8002</v>
      </c>
      <c r="B191" s="45" t="s">
        <v>271</v>
      </c>
      <c r="C191" s="46"/>
    </row>
    <row r="192" spans="1:3">
      <c r="A192" s="274">
        <v>8007</v>
      </c>
      <c r="B192" s="45" t="s">
        <v>272</v>
      </c>
      <c r="C192" s="46"/>
    </row>
    <row r="193" spans="1:3">
      <c r="A193" s="274">
        <v>8011</v>
      </c>
      <c r="B193" s="45" t="s">
        <v>273</v>
      </c>
      <c r="C193" s="46"/>
    </row>
    <row r="194" spans="1:3">
      <c r="A194" s="274">
        <v>8012</v>
      </c>
      <c r="B194" s="45" t="s">
        <v>274</v>
      </c>
      <c r="C194" s="46"/>
    </row>
    <row r="195" spans="1:3">
      <c r="A195" s="274">
        <v>8016</v>
      </c>
      <c r="B195" s="45" t="s">
        <v>275</v>
      </c>
      <c r="C195" s="46"/>
    </row>
    <row r="196" spans="1:3">
      <c r="A196" s="274">
        <v>8019</v>
      </c>
      <c r="B196" s="45" t="s">
        <v>276</v>
      </c>
      <c r="C196" s="46"/>
    </row>
    <row r="197" spans="1:3">
      <c r="A197" s="274">
        <v>8023</v>
      </c>
      <c r="B197" s="45" t="s">
        <v>277</v>
      </c>
      <c r="C197" s="46"/>
    </row>
    <row r="198" spans="1:3">
      <c r="A198" s="274">
        <v>9005</v>
      </c>
      <c r="B198" s="45" t="s">
        <v>278</v>
      </c>
      <c r="C198" s="46"/>
    </row>
    <row r="199" spans="1:3">
      <c r="A199" s="274">
        <v>9016</v>
      </c>
      <c r="B199" s="45" t="s">
        <v>279</v>
      </c>
      <c r="C199" s="46"/>
    </row>
    <row r="200" spans="1:3">
      <c r="A200" s="274">
        <v>9004</v>
      </c>
      <c r="B200" s="45" t="s">
        <v>280</v>
      </c>
      <c r="C200" s="46"/>
    </row>
    <row r="201" spans="1:3">
      <c r="A201" s="274">
        <v>5011</v>
      </c>
      <c r="B201" s="45" t="s">
        <v>281</v>
      </c>
      <c r="C201" s="46"/>
    </row>
    <row r="202" spans="1:3">
      <c r="A202" s="274">
        <v>3005</v>
      </c>
      <c r="B202" s="45" t="s">
        <v>282</v>
      </c>
      <c r="C202" s="46"/>
    </row>
    <row r="203" spans="1:3">
      <c r="A203" s="274">
        <v>6009</v>
      </c>
      <c r="B203" s="45" t="s">
        <v>283</v>
      </c>
      <c r="C203" s="46"/>
    </row>
    <row r="204" spans="1:3">
      <c r="A204" s="274">
        <v>1011</v>
      </c>
      <c r="B204" s="45" t="s">
        <v>284</v>
      </c>
      <c r="C204" s="46"/>
    </row>
    <row r="205" spans="1:3">
      <c r="A205" s="274">
        <v>1003</v>
      </c>
      <c r="B205" s="45" t="s">
        <v>285</v>
      </c>
      <c r="C205" s="46"/>
    </row>
    <row r="206" spans="1:3">
      <c r="A206" s="274">
        <v>8028</v>
      </c>
      <c r="B206" s="45" t="s">
        <v>286</v>
      </c>
      <c r="C206" s="46"/>
    </row>
    <row r="207" spans="1:3">
      <c r="A207" s="274">
        <v>9017</v>
      </c>
      <c r="B207" s="45" t="s">
        <v>287</v>
      </c>
      <c r="C207" s="46"/>
    </row>
    <row r="208" spans="1:3">
      <c r="A208" s="274">
        <v>9022</v>
      </c>
      <c r="B208" s="45" t="s">
        <v>288</v>
      </c>
      <c r="C208" s="46"/>
    </row>
    <row r="209" spans="1:3">
      <c r="A209" s="274">
        <v>7047</v>
      </c>
      <c r="B209" s="45" t="s">
        <v>289</v>
      </c>
      <c r="C209" s="46"/>
    </row>
    <row r="210" spans="1:3">
      <c r="A210" s="274" t="s">
        <v>8</v>
      </c>
      <c r="B210" s="45" t="s">
        <v>290</v>
      </c>
      <c r="C210" s="46"/>
    </row>
    <row r="211" spans="1:3">
      <c r="A211" s="274" t="s">
        <v>7</v>
      </c>
      <c r="B211" s="246" t="s">
        <v>291</v>
      </c>
      <c r="C211" s="46"/>
    </row>
    <row r="212" spans="1:3">
      <c r="A212" s="274" t="s">
        <v>11</v>
      </c>
      <c r="B212" s="45" t="s">
        <v>292</v>
      </c>
      <c r="C212" s="51" t="s">
        <v>293</v>
      </c>
    </row>
    <row r="213" spans="1:3">
      <c r="A213" s="274" t="s">
        <v>12</v>
      </c>
      <c r="B213" s="45" t="s">
        <v>294</v>
      </c>
      <c r="C213" s="51" t="s">
        <v>293</v>
      </c>
    </row>
    <row r="214" spans="1:3">
      <c r="A214" s="274" t="s">
        <v>13</v>
      </c>
      <c r="B214" s="45" t="s">
        <v>295</v>
      </c>
      <c r="C214" s="51" t="s">
        <v>293</v>
      </c>
    </row>
    <row r="215" spans="1:3">
      <c r="A215" s="274" t="s">
        <v>14</v>
      </c>
      <c r="B215" s="45" t="s">
        <v>296</v>
      </c>
      <c r="C215" s="51" t="s">
        <v>293</v>
      </c>
    </row>
    <row r="216" spans="1:3">
      <c r="A216" s="274" t="s">
        <v>15</v>
      </c>
      <c r="B216" s="45" t="s">
        <v>297</v>
      </c>
      <c r="C216" s="51" t="s">
        <v>293</v>
      </c>
    </row>
    <row r="217" spans="1:3">
      <c r="A217" s="274" t="s">
        <v>16</v>
      </c>
      <c r="B217" s="45" t="s">
        <v>298</v>
      </c>
      <c r="C217" s="51" t="s">
        <v>293</v>
      </c>
    </row>
    <row r="218" spans="1:3">
      <c r="A218" s="274" t="s">
        <v>17</v>
      </c>
      <c r="B218" s="45" t="s">
        <v>299</v>
      </c>
      <c r="C218" s="51" t="s">
        <v>293</v>
      </c>
    </row>
    <row r="219" spans="1:3">
      <c r="A219" s="274" t="s">
        <v>18</v>
      </c>
      <c r="B219" s="45" t="s">
        <v>300</v>
      </c>
      <c r="C219" s="51" t="s">
        <v>293</v>
      </c>
    </row>
    <row r="220" spans="1:3">
      <c r="A220" s="274" t="s">
        <v>19</v>
      </c>
      <c r="B220" s="45" t="s">
        <v>301</v>
      </c>
      <c r="C220" s="51" t="s">
        <v>293</v>
      </c>
    </row>
    <row r="221" spans="1:3">
      <c r="A221" s="274" t="s">
        <v>20</v>
      </c>
      <c r="B221" s="45" t="s">
        <v>302</v>
      </c>
      <c r="C221" s="51" t="s">
        <v>293</v>
      </c>
    </row>
    <row r="222" spans="1:3">
      <c r="A222" s="52" t="s">
        <v>24</v>
      </c>
      <c r="B222" s="280" t="s">
        <v>303</v>
      </c>
      <c r="C222" s="51" t="s">
        <v>293</v>
      </c>
    </row>
    <row r="223" spans="1:3">
      <c r="A223" s="52" t="s">
        <v>25</v>
      </c>
      <c r="B223" s="280" t="s">
        <v>304</v>
      </c>
      <c r="C223" s="51" t="s">
        <v>293</v>
      </c>
    </row>
    <row r="224" spans="1:3">
      <c r="A224" s="52" t="s">
        <v>26</v>
      </c>
      <c r="B224" s="280" t="s">
        <v>305</v>
      </c>
      <c r="C224" s="51" t="s">
        <v>293</v>
      </c>
    </row>
    <row r="225" spans="1:4">
      <c r="A225" s="52" t="s">
        <v>27</v>
      </c>
      <c r="B225" s="280" t="s">
        <v>306</v>
      </c>
      <c r="C225" s="51" t="s">
        <v>293</v>
      </c>
    </row>
    <row r="226" spans="1:4">
      <c r="A226" s="52" t="s">
        <v>28</v>
      </c>
      <c r="B226" s="280" t="s">
        <v>307</v>
      </c>
      <c r="C226" s="51" t="s">
        <v>293</v>
      </c>
    </row>
    <row r="227" spans="1:4">
      <c r="A227" s="52" t="s">
        <v>29</v>
      </c>
      <c r="B227" s="280" t="s">
        <v>308</v>
      </c>
      <c r="C227" s="51" t="s">
        <v>293</v>
      </c>
    </row>
    <row r="228" spans="1:4">
      <c r="A228" s="52" t="s">
        <v>30</v>
      </c>
      <c r="B228" s="280" t="s">
        <v>309</v>
      </c>
      <c r="C228" s="51" t="s">
        <v>293</v>
      </c>
    </row>
    <row r="229" spans="1:4">
      <c r="A229" s="52" t="s">
        <v>31</v>
      </c>
      <c r="B229" s="280" t="s">
        <v>310</v>
      </c>
      <c r="C229" s="51" t="s">
        <v>293</v>
      </c>
    </row>
    <row r="230" spans="1:4">
      <c r="A230" s="52" t="s">
        <v>32</v>
      </c>
      <c r="B230" s="280" t="s">
        <v>311</v>
      </c>
      <c r="C230" s="51" t="s">
        <v>293</v>
      </c>
    </row>
    <row r="231" spans="1:4">
      <c r="A231" s="52" t="s">
        <v>33</v>
      </c>
      <c r="B231" s="280" t="s">
        <v>312</v>
      </c>
      <c r="C231" s="51" t="s">
        <v>293</v>
      </c>
      <c r="D231" s="99"/>
    </row>
    <row r="232" spans="1:4">
      <c r="A232" s="52" t="s">
        <v>34</v>
      </c>
      <c r="B232" s="280" t="s">
        <v>313</v>
      </c>
      <c r="C232" s="51" t="s">
        <v>293</v>
      </c>
    </row>
    <row r="233" spans="1:4">
      <c r="A233" s="52" t="s">
        <v>35</v>
      </c>
      <c r="B233" s="280" t="s">
        <v>314</v>
      </c>
      <c r="C233" s="51" t="s">
        <v>293</v>
      </c>
    </row>
    <row r="234" spans="1:4">
      <c r="A234" s="52" t="s">
        <v>36</v>
      </c>
      <c r="B234" s="280" t="s">
        <v>315</v>
      </c>
      <c r="C234" s="51" t="s">
        <v>293</v>
      </c>
    </row>
    <row r="235" spans="1:4">
      <c r="A235" s="52" t="s">
        <v>37</v>
      </c>
      <c r="B235" s="280" t="s">
        <v>316</v>
      </c>
      <c r="C235" s="51" t="s">
        <v>293</v>
      </c>
    </row>
    <row r="236" spans="1:4">
      <c r="A236" s="274" t="s">
        <v>21</v>
      </c>
      <c r="B236" s="246" t="s">
        <v>317</v>
      </c>
      <c r="C236" s="51" t="s">
        <v>293</v>
      </c>
    </row>
    <row r="237" spans="1:4">
      <c r="A237" s="274">
        <v>0</v>
      </c>
      <c r="B237" s="246" t="s">
        <v>322</v>
      </c>
      <c r="C237" s="51"/>
    </row>
    <row r="238" spans="1:4">
      <c r="A238" s="249"/>
      <c r="B238" s="249"/>
      <c r="C238" s="249"/>
    </row>
    <row r="239" spans="1:4">
      <c r="A239" s="53" t="s">
        <v>166</v>
      </c>
    </row>
    <row r="240" spans="1:4">
      <c r="A240" s="32" t="s">
        <v>199</v>
      </c>
      <c r="B240" s="32" t="s">
        <v>200</v>
      </c>
      <c r="C240" s="33" t="s">
        <v>201</v>
      </c>
    </row>
    <row r="241" spans="1:3">
      <c r="A241" s="274" t="s">
        <v>48</v>
      </c>
      <c r="B241" s="45" t="s">
        <v>323</v>
      </c>
      <c r="C241" s="46"/>
    </row>
    <row r="242" spans="1:3">
      <c r="A242" s="99"/>
      <c r="B242" s="47"/>
      <c r="C242" s="38"/>
    </row>
    <row r="243" spans="1:3">
      <c r="A243" s="31" t="s">
        <v>324</v>
      </c>
    </row>
    <row r="244" spans="1:3">
      <c r="A244" s="41" t="s">
        <v>4</v>
      </c>
      <c r="B244" s="33" t="s">
        <v>5</v>
      </c>
      <c r="C244" s="33" t="s">
        <v>6</v>
      </c>
    </row>
    <row r="245" spans="1:3">
      <c r="A245" s="98" t="s">
        <v>48</v>
      </c>
      <c r="B245" s="35" t="s">
        <v>325</v>
      </c>
      <c r="C245" s="50"/>
    </row>
    <row r="246" spans="1:3">
      <c r="A246" s="99"/>
      <c r="B246" s="47"/>
      <c r="C246" s="38"/>
    </row>
    <row r="247" spans="1:3">
      <c r="A247" s="31" t="s">
        <v>326</v>
      </c>
    </row>
    <row r="248" spans="1:3">
      <c r="A248" s="32" t="s">
        <v>199</v>
      </c>
      <c r="B248" s="32" t="s">
        <v>200</v>
      </c>
      <c r="C248" s="33" t="s">
        <v>201</v>
      </c>
    </row>
    <row r="249" spans="1:3">
      <c r="A249" s="54" t="s">
        <v>83</v>
      </c>
      <c r="B249" s="281" t="s">
        <v>327</v>
      </c>
      <c r="C249" s="35" t="s">
        <v>328</v>
      </c>
    </row>
    <row r="250" spans="1:3">
      <c r="A250" s="274" t="s">
        <v>84</v>
      </c>
      <c r="B250" s="279" t="s">
        <v>329</v>
      </c>
      <c r="C250" s="35" t="s">
        <v>328</v>
      </c>
    </row>
    <row r="251" spans="1:3">
      <c r="A251" s="249"/>
      <c r="B251" s="47"/>
      <c r="C251" s="40"/>
    </row>
    <row r="252" spans="1:3">
      <c r="A252" s="31" t="s">
        <v>330</v>
      </c>
    </row>
    <row r="253" spans="1:3">
      <c r="A253" s="32" t="s">
        <v>199</v>
      </c>
      <c r="B253" s="32" t="s">
        <v>200</v>
      </c>
      <c r="C253" s="33" t="s">
        <v>201</v>
      </c>
    </row>
    <row r="254" spans="1:3">
      <c r="A254" s="54" t="s">
        <v>117</v>
      </c>
      <c r="B254" s="35" t="s">
        <v>331</v>
      </c>
      <c r="C254" s="35"/>
    </row>
    <row r="255" spans="1:3">
      <c r="A255" s="247" t="s">
        <v>118</v>
      </c>
      <c r="B255" s="35" t="s">
        <v>332</v>
      </c>
      <c r="C255" s="35"/>
    </row>
    <row r="256" spans="1:3">
      <c r="A256" s="249"/>
      <c r="B256" s="47"/>
      <c r="C256" s="55"/>
    </row>
    <row r="257" spans="1:3">
      <c r="A257" s="31" t="s">
        <v>333</v>
      </c>
    </row>
    <row r="258" spans="1:3">
      <c r="A258" s="32" t="s">
        <v>199</v>
      </c>
      <c r="B258" s="32" t="s">
        <v>200</v>
      </c>
      <c r="C258" s="33" t="s">
        <v>201</v>
      </c>
    </row>
    <row r="259" spans="1:3">
      <c r="A259" s="54" t="s">
        <v>55</v>
      </c>
      <c r="B259" s="35" t="s">
        <v>334</v>
      </c>
      <c r="C259" s="50"/>
    </row>
    <row r="260" spans="1:3">
      <c r="A260" s="274">
        <v>9003</v>
      </c>
      <c r="B260" s="45" t="s">
        <v>320</v>
      </c>
      <c r="C260" s="46"/>
    </row>
    <row r="261" spans="1:3">
      <c r="A261" s="274">
        <v>9010</v>
      </c>
      <c r="B261" s="45" t="s">
        <v>231</v>
      </c>
      <c r="C261" s="46"/>
    </row>
    <row r="262" spans="1:3">
      <c r="A262" s="274">
        <v>1015</v>
      </c>
      <c r="B262" s="45" t="s">
        <v>232</v>
      </c>
      <c r="C262" s="46"/>
    </row>
    <row r="263" spans="1:3">
      <c r="A263" s="274">
        <v>3012</v>
      </c>
      <c r="B263" s="45" t="s">
        <v>233</v>
      </c>
      <c r="C263" s="46"/>
    </row>
    <row r="264" spans="1:3">
      <c r="A264" s="274">
        <v>7022</v>
      </c>
      <c r="B264" s="45" t="s">
        <v>234</v>
      </c>
      <c r="C264" s="46"/>
    </row>
    <row r="265" spans="1:3">
      <c r="A265" s="274">
        <v>7040</v>
      </c>
      <c r="B265" s="45" t="s">
        <v>235</v>
      </c>
      <c r="C265" s="46"/>
    </row>
    <row r="266" spans="1:3">
      <c r="A266" s="274" t="s">
        <v>10</v>
      </c>
      <c r="B266" s="45" t="s">
        <v>22</v>
      </c>
      <c r="C266" s="46"/>
    </row>
    <row r="267" spans="1:3">
      <c r="A267" s="274">
        <v>9001</v>
      </c>
      <c r="B267" s="45" t="s">
        <v>236</v>
      </c>
      <c r="C267" s="46"/>
    </row>
    <row r="268" spans="1:3">
      <c r="A268" s="274">
        <v>9006</v>
      </c>
      <c r="B268" s="45" t="s">
        <v>321</v>
      </c>
      <c r="C268" s="46"/>
    </row>
    <row r="269" spans="1:3">
      <c r="A269" s="274">
        <v>9007</v>
      </c>
      <c r="B269" s="45" t="s">
        <v>238</v>
      </c>
      <c r="C269" s="46"/>
    </row>
    <row r="270" spans="1:3">
      <c r="A270" s="274">
        <v>7035</v>
      </c>
      <c r="B270" s="45" t="s">
        <v>239</v>
      </c>
      <c r="C270" s="46"/>
    </row>
    <row r="271" spans="1:3">
      <c r="A271" s="274">
        <v>7039</v>
      </c>
      <c r="B271" s="45" t="s">
        <v>240</v>
      </c>
      <c r="C271" s="46"/>
    </row>
    <row r="272" spans="1:3">
      <c r="A272" s="274">
        <v>8014</v>
      </c>
      <c r="B272" s="45" t="s">
        <v>241</v>
      </c>
      <c r="C272" s="46"/>
    </row>
    <row r="273" spans="1:3">
      <c r="A273" s="274">
        <v>8003</v>
      </c>
      <c r="B273" s="45" t="s">
        <v>242</v>
      </c>
      <c r="C273" s="46"/>
    </row>
    <row r="274" spans="1:3">
      <c r="A274" s="274">
        <v>8004</v>
      </c>
      <c r="B274" s="45" t="s">
        <v>243</v>
      </c>
      <c r="C274" s="46"/>
    </row>
    <row r="275" spans="1:3">
      <c r="A275" s="274">
        <v>3000</v>
      </c>
      <c r="B275" s="45" t="s">
        <v>244</v>
      </c>
      <c r="C275" s="46"/>
    </row>
    <row r="276" spans="1:3">
      <c r="A276" s="274">
        <v>3003</v>
      </c>
      <c r="B276" s="45" t="s">
        <v>245</v>
      </c>
      <c r="C276" s="46"/>
    </row>
    <row r="277" spans="1:3">
      <c r="A277" s="274">
        <v>6005</v>
      </c>
      <c r="B277" s="279" t="s">
        <v>246</v>
      </c>
      <c r="C277" s="46"/>
    </row>
    <row r="278" spans="1:3">
      <c r="A278" s="274">
        <v>5002</v>
      </c>
      <c r="B278" s="45" t="s">
        <v>247</v>
      </c>
      <c r="C278" s="46"/>
    </row>
    <row r="279" spans="1:3">
      <c r="A279" s="274">
        <v>7036</v>
      </c>
      <c r="B279" s="45" t="s">
        <v>248</v>
      </c>
      <c r="C279" s="46"/>
    </row>
    <row r="280" spans="1:3">
      <c r="A280" s="274">
        <v>7038</v>
      </c>
      <c r="B280" s="45" t="s">
        <v>249</v>
      </c>
      <c r="C280" s="46"/>
    </row>
    <row r="281" spans="1:3">
      <c r="A281" s="274">
        <v>5013</v>
      </c>
      <c r="B281" s="45" t="s">
        <v>250</v>
      </c>
      <c r="C281" s="46"/>
    </row>
    <row r="282" spans="1:3">
      <c r="A282" s="274">
        <v>1001</v>
      </c>
      <c r="B282" s="45" t="s">
        <v>251</v>
      </c>
      <c r="C282" s="46"/>
    </row>
    <row r="283" spans="1:3">
      <c r="A283" s="274">
        <v>6011</v>
      </c>
      <c r="B283" s="45" t="s">
        <v>252</v>
      </c>
      <c r="C283" s="46"/>
    </row>
    <row r="284" spans="1:3">
      <c r="A284" s="274">
        <v>6026</v>
      </c>
      <c r="B284" s="45" t="s">
        <v>253</v>
      </c>
      <c r="C284" s="46"/>
    </row>
    <row r="285" spans="1:3">
      <c r="A285" s="274">
        <v>3004</v>
      </c>
      <c r="B285" s="45" t="s">
        <v>254</v>
      </c>
      <c r="C285" s="46"/>
    </row>
    <row r="286" spans="1:3">
      <c r="A286" s="274">
        <v>5018</v>
      </c>
      <c r="B286" s="45" t="s">
        <v>255</v>
      </c>
      <c r="C286" s="46"/>
    </row>
    <row r="287" spans="1:3">
      <c r="A287" s="274">
        <v>7016</v>
      </c>
      <c r="B287" s="45" t="s">
        <v>256</v>
      </c>
      <c r="C287" s="46"/>
    </row>
    <row r="288" spans="1:3">
      <c r="A288" s="274">
        <v>7023</v>
      </c>
      <c r="B288" s="45" t="s">
        <v>257</v>
      </c>
      <c r="C288" s="46"/>
    </row>
    <row r="289" spans="1:3">
      <c r="A289" s="274">
        <v>7048</v>
      </c>
      <c r="B289" s="45" t="s">
        <v>258</v>
      </c>
      <c r="C289" s="46"/>
    </row>
    <row r="290" spans="1:3">
      <c r="A290" s="274">
        <v>1013</v>
      </c>
      <c r="B290" s="45" t="s">
        <v>259</v>
      </c>
      <c r="C290" s="46"/>
    </row>
    <row r="291" spans="1:3">
      <c r="A291" s="274">
        <v>3002</v>
      </c>
      <c r="B291" s="45" t="s">
        <v>260</v>
      </c>
      <c r="C291" s="46"/>
    </row>
    <row r="292" spans="1:3">
      <c r="A292" s="274" t="s">
        <v>9</v>
      </c>
      <c r="B292" s="45" t="s">
        <v>261</v>
      </c>
      <c r="C292" s="46"/>
    </row>
    <row r="293" spans="1:3">
      <c r="A293" s="274">
        <v>5005</v>
      </c>
      <c r="B293" s="45" t="s">
        <v>262</v>
      </c>
      <c r="C293" s="46"/>
    </row>
    <row r="294" spans="1:3">
      <c r="A294" s="274">
        <v>5009</v>
      </c>
      <c r="B294" s="45" t="s">
        <v>263</v>
      </c>
      <c r="C294" s="46"/>
    </row>
    <row r="295" spans="1:3">
      <c r="A295" s="274">
        <v>6018</v>
      </c>
      <c r="B295" s="45" t="s">
        <v>264</v>
      </c>
      <c r="C295" s="46"/>
    </row>
    <row r="296" spans="1:3">
      <c r="A296" s="274">
        <v>7001</v>
      </c>
      <c r="B296" s="45" t="s">
        <v>265</v>
      </c>
      <c r="C296" s="46"/>
    </row>
    <row r="297" spans="1:3">
      <c r="A297" s="274">
        <v>7012</v>
      </c>
      <c r="B297" s="45" t="s">
        <v>266</v>
      </c>
      <c r="C297" s="46"/>
    </row>
    <row r="298" spans="1:3">
      <c r="A298" s="274">
        <v>7015</v>
      </c>
      <c r="B298" s="45" t="s">
        <v>267</v>
      </c>
      <c r="C298" s="46"/>
    </row>
    <row r="299" spans="1:3">
      <c r="A299" s="274">
        <v>7030</v>
      </c>
      <c r="B299" s="45" t="s">
        <v>268</v>
      </c>
      <c r="C299" s="46"/>
    </row>
    <row r="300" spans="1:3">
      <c r="A300" s="274">
        <v>7046</v>
      </c>
      <c r="B300" s="45" t="s">
        <v>269</v>
      </c>
      <c r="C300" s="46"/>
    </row>
    <row r="301" spans="1:3">
      <c r="A301" s="274">
        <v>8001</v>
      </c>
      <c r="B301" s="45" t="s">
        <v>270</v>
      </c>
      <c r="C301" s="46"/>
    </row>
    <row r="302" spans="1:3">
      <c r="A302" s="274">
        <v>8002</v>
      </c>
      <c r="B302" s="45" t="s">
        <v>335</v>
      </c>
      <c r="C302" s="46"/>
    </row>
    <row r="303" spans="1:3">
      <c r="A303" s="274">
        <v>8007</v>
      </c>
      <c r="B303" s="45" t="s">
        <v>272</v>
      </c>
      <c r="C303" s="46"/>
    </row>
    <row r="304" spans="1:3">
      <c r="A304" s="274">
        <v>8011</v>
      </c>
      <c r="B304" s="45" t="s">
        <v>273</v>
      </c>
      <c r="C304" s="46"/>
    </row>
    <row r="305" spans="1:3">
      <c r="A305" s="274">
        <v>8012</v>
      </c>
      <c r="B305" s="45" t="s">
        <v>274</v>
      </c>
      <c r="C305" s="46"/>
    </row>
    <row r="306" spans="1:3">
      <c r="A306" s="274">
        <v>8016</v>
      </c>
      <c r="B306" s="45" t="s">
        <v>275</v>
      </c>
      <c r="C306" s="46"/>
    </row>
    <row r="307" spans="1:3">
      <c r="A307" s="274">
        <v>8019</v>
      </c>
      <c r="B307" s="45" t="s">
        <v>276</v>
      </c>
      <c r="C307" s="46"/>
    </row>
    <row r="308" spans="1:3">
      <c r="A308" s="274">
        <v>8023</v>
      </c>
      <c r="B308" s="45" t="s">
        <v>277</v>
      </c>
      <c r="C308" s="46"/>
    </row>
    <row r="309" spans="1:3">
      <c r="A309" s="274">
        <v>9005</v>
      </c>
      <c r="B309" s="45" t="s">
        <v>278</v>
      </c>
      <c r="C309" s="46"/>
    </row>
    <row r="310" spans="1:3">
      <c r="A310" s="274">
        <v>9016</v>
      </c>
      <c r="B310" s="45" t="s">
        <v>279</v>
      </c>
      <c r="C310" s="46"/>
    </row>
    <row r="311" spans="1:3">
      <c r="A311" s="274">
        <v>9004</v>
      </c>
      <c r="B311" s="45" t="s">
        <v>280</v>
      </c>
      <c r="C311" s="46"/>
    </row>
    <row r="312" spans="1:3">
      <c r="A312" s="274">
        <v>5011</v>
      </c>
      <c r="B312" s="45" t="s">
        <v>281</v>
      </c>
      <c r="C312" s="46"/>
    </row>
    <row r="313" spans="1:3">
      <c r="A313" s="274">
        <v>3005</v>
      </c>
      <c r="B313" s="45" t="s">
        <v>282</v>
      </c>
      <c r="C313" s="46"/>
    </row>
    <row r="314" spans="1:3">
      <c r="A314" s="274">
        <v>6009</v>
      </c>
      <c r="B314" s="45" t="s">
        <v>283</v>
      </c>
      <c r="C314" s="46"/>
    </row>
    <row r="315" spans="1:3">
      <c r="A315" s="274">
        <v>1011</v>
      </c>
      <c r="B315" s="45" t="s">
        <v>284</v>
      </c>
      <c r="C315" s="46"/>
    </row>
    <row r="316" spans="1:3">
      <c r="A316" s="274">
        <v>1003</v>
      </c>
      <c r="B316" s="45" t="s">
        <v>285</v>
      </c>
      <c r="C316" s="46"/>
    </row>
    <row r="317" spans="1:3">
      <c r="A317" s="274">
        <v>8028</v>
      </c>
      <c r="B317" s="45" t="s">
        <v>286</v>
      </c>
      <c r="C317" s="46"/>
    </row>
    <row r="318" spans="1:3">
      <c r="A318" s="274">
        <v>9017</v>
      </c>
      <c r="B318" s="45" t="s">
        <v>287</v>
      </c>
      <c r="C318" s="46"/>
    </row>
    <row r="319" spans="1:3">
      <c r="A319" s="274">
        <v>9022</v>
      </c>
      <c r="B319" s="45" t="s">
        <v>288</v>
      </c>
      <c r="C319" s="46"/>
    </row>
    <row r="320" spans="1:3">
      <c r="A320" s="274">
        <v>7047</v>
      </c>
      <c r="B320" s="45" t="s">
        <v>289</v>
      </c>
      <c r="C320" s="46"/>
    </row>
    <row r="321" spans="1:3">
      <c r="A321" s="274" t="s">
        <v>8</v>
      </c>
      <c r="B321" s="45" t="s">
        <v>290</v>
      </c>
      <c r="C321" s="46"/>
    </row>
    <row r="322" spans="1:3">
      <c r="A322" s="274" t="s">
        <v>7</v>
      </c>
      <c r="B322" s="246" t="s">
        <v>291</v>
      </c>
      <c r="C322" s="46"/>
    </row>
    <row r="323" spans="1:3">
      <c r="A323" s="274" t="s">
        <v>11</v>
      </c>
      <c r="B323" s="45" t="s">
        <v>292</v>
      </c>
      <c r="C323" s="51" t="s">
        <v>293</v>
      </c>
    </row>
    <row r="324" spans="1:3">
      <c r="A324" s="274" t="s">
        <v>12</v>
      </c>
      <c r="B324" s="45" t="s">
        <v>294</v>
      </c>
      <c r="C324" s="51" t="s">
        <v>293</v>
      </c>
    </row>
    <row r="325" spans="1:3">
      <c r="A325" s="274" t="s">
        <v>13</v>
      </c>
      <c r="B325" s="45" t="s">
        <v>295</v>
      </c>
      <c r="C325" s="51" t="s">
        <v>293</v>
      </c>
    </row>
    <row r="326" spans="1:3">
      <c r="A326" s="274" t="s">
        <v>14</v>
      </c>
      <c r="B326" s="45" t="s">
        <v>296</v>
      </c>
      <c r="C326" s="51" t="s">
        <v>293</v>
      </c>
    </row>
    <row r="327" spans="1:3">
      <c r="A327" s="274" t="s">
        <v>15</v>
      </c>
      <c r="B327" s="45" t="s">
        <v>297</v>
      </c>
      <c r="C327" s="51" t="s">
        <v>293</v>
      </c>
    </row>
    <row r="328" spans="1:3">
      <c r="A328" s="274" t="s">
        <v>16</v>
      </c>
      <c r="B328" s="45" t="s">
        <v>298</v>
      </c>
      <c r="C328" s="51" t="s">
        <v>293</v>
      </c>
    </row>
    <row r="329" spans="1:3">
      <c r="A329" s="274" t="s">
        <v>17</v>
      </c>
      <c r="B329" s="45" t="s">
        <v>299</v>
      </c>
      <c r="C329" s="51" t="s">
        <v>293</v>
      </c>
    </row>
    <row r="330" spans="1:3">
      <c r="A330" s="274" t="s">
        <v>18</v>
      </c>
      <c r="B330" s="45" t="s">
        <v>300</v>
      </c>
      <c r="C330" s="51" t="s">
        <v>293</v>
      </c>
    </row>
    <row r="331" spans="1:3">
      <c r="A331" s="274" t="s">
        <v>19</v>
      </c>
      <c r="B331" s="45" t="s">
        <v>301</v>
      </c>
      <c r="C331" s="51" t="s">
        <v>293</v>
      </c>
    </row>
    <row r="332" spans="1:3">
      <c r="A332" s="274" t="s">
        <v>20</v>
      </c>
      <c r="B332" s="45" t="s">
        <v>302</v>
      </c>
      <c r="C332" s="51" t="s">
        <v>293</v>
      </c>
    </row>
    <row r="333" spans="1:3">
      <c r="A333" s="52" t="s">
        <v>24</v>
      </c>
      <c r="B333" s="280" t="s">
        <v>303</v>
      </c>
      <c r="C333" s="51" t="s">
        <v>293</v>
      </c>
    </row>
    <row r="334" spans="1:3">
      <c r="A334" s="52" t="s">
        <v>25</v>
      </c>
      <c r="B334" s="280" t="s">
        <v>304</v>
      </c>
      <c r="C334" s="51" t="s">
        <v>293</v>
      </c>
    </row>
    <row r="335" spans="1:3">
      <c r="A335" s="52" t="s">
        <v>26</v>
      </c>
      <c r="B335" s="280" t="s">
        <v>305</v>
      </c>
      <c r="C335" s="51" t="s">
        <v>293</v>
      </c>
    </row>
    <row r="336" spans="1:3">
      <c r="A336" s="52" t="s">
        <v>27</v>
      </c>
      <c r="B336" s="280" t="s">
        <v>306</v>
      </c>
      <c r="C336" s="51" t="s">
        <v>293</v>
      </c>
    </row>
    <row r="337" spans="1:3">
      <c r="A337" s="52" t="s">
        <v>28</v>
      </c>
      <c r="B337" s="280" t="s">
        <v>307</v>
      </c>
      <c r="C337" s="51" t="s">
        <v>293</v>
      </c>
    </row>
    <row r="338" spans="1:3">
      <c r="A338" s="52" t="s">
        <v>29</v>
      </c>
      <c r="B338" s="280" t="s">
        <v>308</v>
      </c>
      <c r="C338" s="51" t="s">
        <v>293</v>
      </c>
    </row>
    <row r="339" spans="1:3">
      <c r="A339" s="52" t="s">
        <v>30</v>
      </c>
      <c r="B339" s="280" t="s">
        <v>309</v>
      </c>
      <c r="C339" s="51" t="s">
        <v>293</v>
      </c>
    </row>
    <row r="340" spans="1:3">
      <c r="A340" s="52" t="s">
        <v>31</v>
      </c>
      <c r="B340" s="280" t="s">
        <v>310</v>
      </c>
      <c r="C340" s="51" t="s">
        <v>293</v>
      </c>
    </row>
    <row r="341" spans="1:3">
      <c r="A341" s="52" t="s">
        <v>32</v>
      </c>
      <c r="B341" s="280" t="s">
        <v>311</v>
      </c>
      <c r="C341" s="51" t="s">
        <v>293</v>
      </c>
    </row>
    <row r="342" spans="1:3">
      <c r="A342" s="52" t="s">
        <v>33</v>
      </c>
      <c r="B342" s="280" t="s">
        <v>312</v>
      </c>
      <c r="C342" s="51" t="s">
        <v>293</v>
      </c>
    </row>
    <row r="343" spans="1:3">
      <c r="A343" s="52" t="s">
        <v>34</v>
      </c>
      <c r="B343" s="280" t="s">
        <v>313</v>
      </c>
      <c r="C343" s="51" t="s">
        <v>293</v>
      </c>
    </row>
    <row r="344" spans="1:3">
      <c r="A344" s="52" t="s">
        <v>35</v>
      </c>
      <c r="B344" s="280" t="s">
        <v>314</v>
      </c>
      <c r="C344" s="51" t="s">
        <v>293</v>
      </c>
    </row>
    <row r="345" spans="1:3">
      <c r="A345" s="52" t="s">
        <v>36</v>
      </c>
      <c r="B345" s="280" t="s">
        <v>315</v>
      </c>
      <c r="C345" s="51" t="s">
        <v>293</v>
      </c>
    </row>
    <row r="346" spans="1:3">
      <c r="A346" s="52" t="s">
        <v>37</v>
      </c>
      <c r="B346" s="280" t="s">
        <v>316</v>
      </c>
      <c r="C346" s="51" t="s">
        <v>293</v>
      </c>
    </row>
    <row r="347" spans="1:3">
      <c r="A347" s="274" t="s">
        <v>21</v>
      </c>
      <c r="B347" s="35" t="s">
        <v>336</v>
      </c>
      <c r="C347" s="51" t="s">
        <v>293</v>
      </c>
    </row>
    <row r="348" spans="1:3">
      <c r="A348" s="274">
        <v>0</v>
      </c>
      <c r="B348" s="45" t="s">
        <v>322</v>
      </c>
      <c r="C348" s="51"/>
    </row>
    <row r="349" spans="1:3">
      <c r="A349" s="99"/>
      <c r="B349" s="47"/>
      <c r="C349" s="55"/>
    </row>
    <row r="350" spans="1:3">
      <c r="A350" s="282" t="s">
        <v>337</v>
      </c>
    </row>
    <row r="351" spans="1:3">
      <c r="A351" s="283" t="s">
        <v>199</v>
      </c>
      <c r="B351" s="32" t="s">
        <v>200</v>
      </c>
      <c r="C351" s="33" t="s">
        <v>201</v>
      </c>
    </row>
    <row r="352" spans="1:3">
      <c r="A352" s="54" t="s">
        <v>104</v>
      </c>
      <c r="B352" s="49" t="s">
        <v>338</v>
      </c>
      <c r="C352" s="50"/>
    </row>
    <row r="353" spans="1:4">
      <c r="A353" s="54" t="s">
        <v>67</v>
      </c>
      <c r="B353" s="49" t="s">
        <v>339</v>
      </c>
      <c r="C353" s="49"/>
    </row>
    <row r="354" spans="1:4">
      <c r="A354" s="54" t="s">
        <v>68</v>
      </c>
      <c r="B354" s="49" t="s">
        <v>340</v>
      </c>
      <c r="C354" s="49"/>
    </row>
    <row r="355" spans="1:4">
      <c r="A355" s="54" t="s">
        <v>69</v>
      </c>
      <c r="B355" s="49" t="s">
        <v>341</v>
      </c>
      <c r="C355" s="49"/>
      <c r="D355" s="57"/>
    </row>
    <row r="356" spans="1:4">
      <c r="A356" s="54" t="s">
        <v>102</v>
      </c>
      <c r="B356" s="49" t="s">
        <v>342</v>
      </c>
      <c r="C356" s="49"/>
    </row>
    <row r="357" spans="1:4">
      <c r="A357" s="54" t="s">
        <v>70</v>
      </c>
      <c r="B357" s="49" t="s">
        <v>343</v>
      </c>
      <c r="C357" s="49"/>
    </row>
    <row r="358" spans="1:4">
      <c r="A358" s="54" t="s">
        <v>71</v>
      </c>
      <c r="B358" s="49" t="s">
        <v>344</v>
      </c>
      <c r="C358" s="49"/>
    </row>
    <row r="359" spans="1:4">
      <c r="A359" s="54">
        <v>0</v>
      </c>
      <c r="B359" s="49" t="s">
        <v>345</v>
      </c>
      <c r="C359" s="49"/>
    </row>
    <row r="360" spans="1:4">
      <c r="A360" s="284"/>
      <c r="B360" s="56"/>
      <c r="C360" s="56"/>
    </row>
    <row r="361" spans="1:4">
      <c r="A361" s="31" t="s">
        <v>180</v>
      </c>
      <c r="B361" s="44"/>
      <c r="C361" s="44"/>
    </row>
    <row r="362" spans="1:4">
      <c r="A362" s="285" t="s">
        <v>199</v>
      </c>
      <c r="B362" s="285" t="s">
        <v>200</v>
      </c>
      <c r="C362" s="43" t="s">
        <v>201</v>
      </c>
    </row>
    <row r="363" spans="1:4">
      <c r="A363" s="286" t="s">
        <v>346</v>
      </c>
      <c r="B363" s="45" t="s">
        <v>347</v>
      </c>
      <c r="C363" s="287"/>
    </row>
    <row r="364" spans="1:4">
      <c r="A364" s="286" t="s">
        <v>348</v>
      </c>
      <c r="B364" s="45" t="s">
        <v>349</v>
      </c>
      <c r="C364" s="288"/>
    </row>
    <row r="365" spans="1:4">
      <c r="A365" s="286" t="s">
        <v>103</v>
      </c>
      <c r="B365" s="289" t="s">
        <v>350</v>
      </c>
      <c r="C365" s="287"/>
    </row>
    <row r="366" spans="1:4">
      <c r="A366" s="286" t="s">
        <v>351</v>
      </c>
      <c r="B366" s="289" t="s">
        <v>352</v>
      </c>
      <c r="C366" s="287"/>
    </row>
    <row r="367" spans="1:4">
      <c r="A367" s="286" t="s">
        <v>353</v>
      </c>
      <c r="B367" s="289" t="s">
        <v>354</v>
      </c>
      <c r="C367" s="287"/>
    </row>
    <row r="369" spans="1:1">
      <c r="A369" s="290" t="s">
        <v>358</v>
      </c>
    </row>
  </sheetData>
  <sheetProtection algorithmName="SHA-512" hashValue="n8LHDU+pVFxUuuowzBzcJjWfbe6SuRAxKHruUOTBLAVtKnB3drY6T4sin9xR6d7D0XVin2xv3Mp+yifU3X3leg==" saltValue="3vM6un058P8lNwz7VQD62g==" spinCount="100000" sheet="1" objects="1" scenarios="1"/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I9" sqref="I9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39</v>
      </c>
      <c r="B1" s="22" t="s">
        <v>40</v>
      </c>
      <c r="C1" s="186" t="s">
        <v>41</v>
      </c>
      <c r="D1" s="28" t="s">
        <v>90</v>
      </c>
      <c r="E1" s="23" t="s">
        <v>81</v>
      </c>
      <c r="F1" s="23" t="s">
        <v>42</v>
      </c>
      <c r="G1" s="23" t="s">
        <v>92</v>
      </c>
      <c r="H1" s="23" t="s">
        <v>44</v>
      </c>
      <c r="I1" s="23" t="s">
        <v>50</v>
      </c>
      <c r="J1" s="24" t="s">
        <v>23</v>
      </c>
      <c r="K1" s="187" t="s">
        <v>52</v>
      </c>
      <c r="L1" s="184" t="s">
        <v>53</v>
      </c>
      <c r="M1" s="184" t="s">
        <v>54</v>
      </c>
      <c r="N1" s="23" t="s">
        <v>56</v>
      </c>
      <c r="O1" s="23" t="s">
        <v>58</v>
      </c>
      <c r="P1" s="22" t="s">
        <v>59</v>
      </c>
      <c r="Q1" s="24" t="s">
        <v>60</v>
      </c>
      <c r="R1" s="24" t="s">
        <v>61</v>
      </c>
      <c r="S1" s="187" t="s">
        <v>64</v>
      </c>
      <c r="T1" s="187" t="s">
        <v>65</v>
      </c>
      <c r="U1" s="24" t="s">
        <v>66</v>
      </c>
      <c r="V1" s="24" t="s">
        <v>72</v>
      </c>
      <c r="W1" s="24" t="s">
        <v>73</v>
      </c>
      <c r="X1" s="24" t="s">
        <v>74</v>
      </c>
      <c r="Y1" s="24" t="s">
        <v>75</v>
      </c>
      <c r="Z1" s="20" t="s">
        <v>76</v>
      </c>
    </row>
    <row r="2" spans="1:27">
      <c r="A2" s="25" t="s">
        <v>105</v>
      </c>
      <c r="B2" s="26">
        <v>0</v>
      </c>
      <c r="C2" s="26" t="s">
        <v>86</v>
      </c>
      <c r="D2" s="26" t="s">
        <v>88</v>
      </c>
      <c r="E2" s="26">
        <v>9016</v>
      </c>
      <c r="F2" s="26" t="s">
        <v>43</v>
      </c>
      <c r="G2" s="26">
        <v>0</v>
      </c>
      <c r="H2" s="26">
        <v>0</v>
      </c>
      <c r="I2" s="26" t="s">
        <v>49</v>
      </c>
      <c r="J2" s="291" t="s">
        <v>51</v>
      </c>
      <c r="K2" s="26">
        <v>0</v>
      </c>
      <c r="L2" s="26">
        <v>0</v>
      </c>
      <c r="M2" s="26">
        <v>0</v>
      </c>
      <c r="N2" s="26" t="s">
        <v>57</v>
      </c>
      <c r="O2" s="26">
        <v>0</v>
      </c>
      <c r="P2" s="26" t="s">
        <v>55</v>
      </c>
      <c r="Q2" s="26" t="s">
        <v>48</v>
      </c>
      <c r="R2" s="26" t="s">
        <v>48</v>
      </c>
      <c r="S2" s="26" t="s">
        <v>62</v>
      </c>
      <c r="T2" s="54" t="s">
        <v>117</v>
      </c>
      <c r="U2" s="26">
        <v>1001</v>
      </c>
      <c r="V2" s="196" t="s">
        <v>104</v>
      </c>
      <c r="W2" s="26">
        <v>0</v>
      </c>
      <c r="X2" s="26">
        <v>0</v>
      </c>
      <c r="Y2" s="26">
        <v>0</v>
      </c>
      <c r="Z2" s="26" t="s">
        <v>106</v>
      </c>
      <c r="AA2" s="26"/>
    </row>
    <row r="3" spans="1:27">
      <c r="A3" s="25"/>
      <c r="C3" s="26" t="s">
        <v>87</v>
      </c>
      <c r="E3" s="26">
        <v>7022</v>
      </c>
      <c r="F3" s="26" t="s">
        <v>115</v>
      </c>
      <c r="H3" s="27"/>
      <c r="J3" s="292" t="s">
        <v>111</v>
      </c>
      <c r="K3" s="185"/>
      <c r="L3" s="185"/>
      <c r="M3" s="185"/>
      <c r="O3" s="26">
        <v>1001</v>
      </c>
      <c r="P3" s="26">
        <v>1001</v>
      </c>
      <c r="S3" s="26" t="s">
        <v>63</v>
      </c>
      <c r="T3" s="247" t="s">
        <v>118</v>
      </c>
      <c r="U3" s="26">
        <v>1003</v>
      </c>
      <c r="V3" s="196" t="s">
        <v>67</v>
      </c>
      <c r="Z3" s="26" t="s">
        <v>107</v>
      </c>
      <c r="AA3" s="26"/>
    </row>
    <row r="4" spans="1:27">
      <c r="A4" s="25"/>
      <c r="E4" s="26">
        <v>9006</v>
      </c>
      <c r="H4" s="27"/>
      <c r="J4" s="292" t="s">
        <v>49</v>
      </c>
      <c r="K4" s="185"/>
      <c r="L4" s="185"/>
      <c r="M4" s="185"/>
      <c r="O4" s="26">
        <v>1003</v>
      </c>
      <c r="P4" s="26">
        <v>1003</v>
      </c>
      <c r="S4" s="185"/>
      <c r="T4" s="185"/>
      <c r="U4" s="26">
        <v>1011</v>
      </c>
      <c r="V4" s="196" t="s">
        <v>68</v>
      </c>
      <c r="Z4" s="26" t="s">
        <v>108</v>
      </c>
      <c r="AA4" s="26"/>
    </row>
    <row r="5" spans="1:27">
      <c r="A5" s="25"/>
      <c r="C5" s="21"/>
      <c r="D5" s="28" t="s">
        <v>91</v>
      </c>
      <c r="E5" s="26">
        <v>9007</v>
      </c>
      <c r="J5" s="291" t="s">
        <v>112</v>
      </c>
      <c r="K5" s="108" t="s">
        <v>93</v>
      </c>
      <c r="L5" s="108" t="s">
        <v>94</v>
      </c>
      <c r="M5" s="108" t="s">
        <v>95</v>
      </c>
      <c r="N5" s="21" t="s">
        <v>96</v>
      </c>
      <c r="O5" s="26">
        <v>1011</v>
      </c>
      <c r="P5" s="26">
        <v>1011</v>
      </c>
      <c r="S5" s="185"/>
      <c r="T5" s="185"/>
      <c r="U5" s="26">
        <v>1013</v>
      </c>
      <c r="V5" s="196" t="s">
        <v>69</v>
      </c>
      <c r="Z5" s="26" t="s">
        <v>109</v>
      </c>
      <c r="AA5" s="26"/>
    </row>
    <row r="6" spans="1:27">
      <c r="D6" s="26" t="s">
        <v>89</v>
      </c>
      <c r="E6" s="26">
        <v>7016</v>
      </c>
      <c r="J6" s="291" t="s">
        <v>113</v>
      </c>
      <c r="K6" s="185">
        <v>0</v>
      </c>
      <c r="L6" s="185">
        <v>0</v>
      </c>
      <c r="M6" s="185">
        <v>0</v>
      </c>
      <c r="N6" s="26">
        <v>0</v>
      </c>
      <c r="O6" s="26">
        <v>1013</v>
      </c>
      <c r="P6" s="26">
        <v>1013</v>
      </c>
      <c r="S6" s="185"/>
      <c r="T6" s="185"/>
      <c r="U6" s="26">
        <v>1015</v>
      </c>
      <c r="V6" s="196" t="s">
        <v>70</v>
      </c>
      <c r="Z6" s="26" t="s">
        <v>110</v>
      </c>
      <c r="AA6" s="26"/>
    </row>
    <row r="7" spans="1:27">
      <c r="E7" s="26">
        <v>9005</v>
      </c>
      <c r="J7" s="291" t="s">
        <v>114</v>
      </c>
      <c r="K7" s="185"/>
      <c r="L7" s="185"/>
      <c r="M7" s="185"/>
      <c r="O7" s="26">
        <v>1015</v>
      </c>
      <c r="P7" s="26">
        <v>1015</v>
      </c>
      <c r="S7" s="185"/>
      <c r="T7" s="185"/>
      <c r="U7" s="26">
        <v>3000</v>
      </c>
      <c r="V7" s="196" t="s">
        <v>71</v>
      </c>
      <c r="Z7" s="26"/>
      <c r="AA7" s="26"/>
    </row>
    <row r="8" spans="1:27">
      <c r="A8" s="25"/>
      <c r="E8" s="26">
        <v>7035</v>
      </c>
      <c r="J8" s="291" t="s">
        <v>356</v>
      </c>
      <c r="K8" s="185"/>
      <c r="L8" s="185"/>
      <c r="M8" s="185"/>
      <c r="O8" s="26">
        <v>3000</v>
      </c>
      <c r="P8" s="26">
        <v>3000</v>
      </c>
      <c r="S8" s="185"/>
      <c r="T8" s="185"/>
      <c r="U8" s="26">
        <v>3002</v>
      </c>
      <c r="V8" s="196" t="s">
        <v>102</v>
      </c>
      <c r="AA8" s="26"/>
    </row>
    <row r="9" spans="1:27">
      <c r="A9" s="25"/>
      <c r="C9" s="21"/>
      <c r="D9" s="21"/>
      <c r="E9" s="26" t="s">
        <v>9</v>
      </c>
      <c r="H9" s="27"/>
      <c r="J9" s="185"/>
      <c r="K9" s="185"/>
      <c r="L9" s="185"/>
      <c r="M9" s="185"/>
      <c r="O9" s="26">
        <v>3002</v>
      </c>
      <c r="P9" s="26">
        <v>3002</v>
      </c>
      <c r="S9" s="185"/>
      <c r="T9" s="185"/>
      <c r="U9" s="26">
        <v>3003</v>
      </c>
      <c r="V9" s="26">
        <v>0</v>
      </c>
      <c r="AA9" s="26"/>
    </row>
    <row r="10" spans="1:27">
      <c r="A10" s="25"/>
      <c r="E10" s="26" t="s">
        <v>10</v>
      </c>
      <c r="H10" s="27"/>
      <c r="J10" s="185"/>
      <c r="K10" s="185"/>
      <c r="L10" s="185"/>
      <c r="M10" s="185"/>
      <c r="O10" s="26">
        <v>3003</v>
      </c>
      <c r="P10" s="26">
        <v>3003</v>
      </c>
      <c r="S10" s="185"/>
      <c r="T10" s="185"/>
      <c r="U10" s="26">
        <v>3004</v>
      </c>
      <c r="AA10" s="26"/>
    </row>
    <row r="11" spans="1:27">
      <c r="A11" s="25"/>
      <c r="E11" s="26" t="s">
        <v>7</v>
      </c>
      <c r="H11" s="27"/>
      <c r="J11" s="185"/>
      <c r="K11" s="185"/>
      <c r="L11" s="185"/>
      <c r="M11" s="185"/>
      <c r="O11" s="26">
        <v>3004</v>
      </c>
      <c r="P11" s="26">
        <v>3004</v>
      </c>
      <c r="S11" s="185"/>
      <c r="T11" s="185"/>
      <c r="U11" s="26">
        <v>3005</v>
      </c>
      <c r="AA11" s="26"/>
    </row>
    <row r="12" spans="1:27">
      <c r="A12" s="25"/>
      <c r="J12" s="185"/>
      <c r="K12" s="185"/>
      <c r="L12" s="185"/>
      <c r="M12" s="185"/>
      <c r="O12" s="26">
        <v>3005</v>
      </c>
      <c r="P12" s="26">
        <v>3005</v>
      </c>
      <c r="S12" s="185"/>
      <c r="T12" s="185"/>
      <c r="U12" s="26">
        <v>3012</v>
      </c>
      <c r="AA12" s="26"/>
    </row>
    <row r="13" spans="1:27">
      <c r="A13" s="25"/>
      <c r="C13" s="21"/>
      <c r="D13" s="21"/>
      <c r="J13" s="185"/>
      <c r="K13" s="185"/>
      <c r="L13" s="185"/>
      <c r="M13" s="185"/>
      <c r="O13" s="26">
        <v>3012</v>
      </c>
      <c r="P13" s="26">
        <v>3012</v>
      </c>
      <c r="S13" s="185"/>
      <c r="T13" s="185"/>
      <c r="U13" s="26">
        <v>5002</v>
      </c>
      <c r="AA13" s="26"/>
    </row>
    <row r="14" spans="1:27">
      <c r="A14" s="25"/>
      <c r="F14" s="108"/>
      <c r="G14" s="108"/>
      <c r="J14" s="185"/>
      <c r="K14" s="185"/>
      <c r="L14" s="185"/>
      <c r="M14" s="185"/>
      <c r="O14" s="26">
        <v>5002</v>
      </c>
      <c r="P14" s="26">
        <v>5002</v>
      </c>
      <c r="S14" s="185"/>
      <c r="T14" s="185"/>
      <c r="U14" s="26">
        <v>5005</v>
      </c>
      <c r="X14" s="21"/>
      <c r="AA14" s="26"/>
    </row>
    <row r="15" spans="1:27">
      <c r="A15" s="25"/>
      <c r="J15" s="185"/>
      <c r="K15" s="185"/>
      <c r="L15" s="185"/>
      <c r="M15" s="185"/>
      <c r="O15" s="26">
        <v>5005</v>
      </c>
      <c r="P15" s="26">
        <v>5005</v>
      </c>
      <c r="S15" s="185"/>
      <c r="T15" s="185"/>
      <c r="U15" s="26">
        <v>5009</v>
      </c>
      <c r="AA15" s="26"/>
    </row>
    <row r="16" spans="1:27">
      <c r="J16" s="185"/>
      <c r="K16" s="185"/>
      <c r="L16" s="185"/>
      <c r="M16" s="185"/>
      <c r="O16" s="26">
        <v>5009</v>
      </c>
      <c r="P16" s="26">
        <v>5009</v>
      </c>
      <c r="S16" s="185"/>
      <c r="T16" s="185"/>
      <c r="U16" s="26">
        <v>5011</v>
      </c>
      <c r="AA16" s="26"/>
    </row>
    <row r="17" spans="1:27">
      <c r="C17" s="21"/>
      <c r="D17" s="21"/>
      <c r="J17" s="185"/>
      <c r="K17" s="185"/>
      <c r="L17" s="185"/>
      <c r="M17" s="185"/>
      <c r="O17" s="26">
        <v>5011</v>
      </c>
      <c r="P17" s="26">
        <v>5011</v>
      </c>
      <c r="S17" s="185"/>
      <c r="T17" s="185"/>
      <c r="U17" s="26">
        <v>5013</v>
      </c>
      <c r="AA17" s="26"/>
    </row>
    <row r="18" spans="1:27">
      <c r="J18" s="185"/>
      <c r="K18" s="185"/>
      <c r="L18" s="185"/>
      <c r="M18" s="185"/>
      <c r="O18" s="26">
        <v>5013</v>
      </c>
      <c r="P18" s="26">
        <v>5013</v>
      </c>
      <c r="S18" s="185"/>
      <c r="T18" s="185"/>
      <c r="U18" s="26">
        <v>5014</v>
      </c>
      <c r="X18" s="21"/>
      <c r="AA18" s="26"/>
    </row>
    <row r="19" spans="1:27">
      <c r="J19" s="185"/>
      <c r="K19" s="185"/>
      <c r="L19" s="185"/>
      <c r="M19" s="185"/>
      <c r="O19" s="26">
        <v>5014</v>
      </c>
      <c r="P19" s="26">
        <v>5014</v>
      </c>
      <c r="S19" s="185"/>
      <c r="T19" s="185"/>
      <c r="U19" s="26">
        <v>5018</v>
      </c>
      <c r="AA19" s="26"/>
    </row>
    <row r="20" spans="1:27">
      <c r="J20" s="185"/>
      <c r="K20" s="185"/>
      <c r="L20" s="185"/>
      <c r="M20" s="185"/>
      <c r="O20" s="26">
        <v>5018</v>
      </c>
      <c r="P20" s="26">
        <v>5018</v>
      </c>
      <c r="S20" s="185"/>
      <c r="T20" s="185"/>
      <c r="U20" s="26">
        <v>6005</v>
      </c>
      <c r="AA20" s="26"/>
    </row>
    <row r="21" spans="1:27">
      <c r="C21" s="21"/>
      <c r="D21" s="21"/>
      <c r="J21" s="185"/>
      <c r="K21" s="185"/>
      <c r="L21" s="185"/>
      <c r="M21" s="185"/>
      <c r="O21" s="26">
        <v>6005</v>
      </c>
      <c r="P21" s="26">
        <v>6005</v>
      </c>
      <c r="S21" s="185"/>
      <c r="T21" s="185"/>
      <c r="U21" s="26">
        <v>6009</v>
      </c>
      <c r="AA21" s="26"/>
    </row>
    <row r="22" spans="1:27">
      <c r="J22" s="185"/>
      <c r="K22" s="185"/>
      <c r="L22" s="185"/>
      <c r="M22" s="185"/>
      <c r="O22" s="26">
        <v>6009</v>
      </c>
      <c r="P22" s="26">
        <v>6009</v>
      </c>
      <c r="S22" s="185"/>
      <c r="T22" s="185"/>
      <c r="U22" s="26">
        <v>6011</v>
      </c>
      <c r="AA22" s="26"/>
    </row>
    <row r="23" spans="1:27">
      <c r="J23" s="185"/>
      <c r="K23" s="185"/>
      <c r="L23" s="185"/>
      <c r="M23" s="185"/>
      <c r="O23" s="26">
        <v>6011</v>
      </c>
      <c r="P23" s="26">
        <v>6011</v>
      </c>
      <c r="S23" s="185"/>
      <c r="T23" s="185"/>
      <c r="U23" s="26">
        <v>6018</v>
      </c>
      <c r="AA23" s="26"/>
    </row>
    <row r="24" spans="1:27">
      <c r="F24" s="12"/>
      <c r="G24" s="12"/>
      <c r="J24" s="185"/>
      <c r="K24" s="185"/>
      <c r="L24" s="185"/>
      <c r="M24" s="185"/>
      <c r="O24" s="26">
        <v>6018</v>
      </c>
      <c r="P24" s="26">
        <v>6018</v>
      </c>
      <c r="S24" s="185"/>
      <c r="T24" s="185"/>
      <c r="U24" s="26">
        <v>6026</v>
      </c>
      <c r="AA24" s="26"/>
    </row>
    <row r="25" spans="1:27">
      <c r="C25" s="21"/>
      <c r="D25" s="21"/>
      <c r="J25" s="185"/>
      <c r="K25" s="185"/>
      <c r="L25" s="185"/>
      <c r="M25" s="185"/>
      <c r="O25" s="26">
        <v>6026</v>
      </c>
      <c r="P25" s="26">
        <v>6026</v>
      </c>
      <c r="S25" s="185"/>
      <c r="T25" s="185"/>
      <c r="U25" s="26">
        <v>7001</v>
      </c>
      <c r="AA25" s="26"/>
    </row>
    <row r="26" spans="1:27">
      <c r="J26" s="184"/>
      <c r="K26" s="184"/>
      <c r="L26" s="184"/>
      <c r="M26" s="184"/>
      <c r="O26" s="26">
        <v>7001</v>
      </c>
      <c r="P26" s="26">
        <v>7001</v>
      </c>
      <c r="S26" s="185"/>
      <c r="T26" s="185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85"/>
      <c r="T27" s="185"/>
      <c r="U27" s="26">
        <v>7015</v>
      </c>
      <c r="AA27" s="26"/>
    </row>
    <row r="28" spans="1:27" ht="15">
      <c r="A28" s="173"/>
      <c r="O28" s="26">
        <v>7015</v>
      </c>
      <c r="P28" s="26">
        <v>7015</v>
      </c>
      <c r="S28" s="185"/>
      <c r="T28" s="185"/>
      <c r="U28" s="26">
        <v>7016</v>
      </c>
    </row>
    <row r="29" spans="1:27" ht="15">
      <c r="A29" s="173"/>
      <c r="E29" s="184"/>
      <c r="F29" s="185"/>
      <c r="G29" s="185"/>
      <c r="O29" s="26">
        <v>7016</v>
      </c>
      <c r="P29" s="26">
        <v>7016</v>
      </c>
      <c r="S29" s="185"/>
      <c r="T29" s="185"/>
      <c r="U29" s="26">
        <v>7022</v>
      </c>
    </row>
    <row r="30" spans="1:27">
      <c r="O30" s="26">
        <v>7022</v>
      </c>
      <c r="P30" s="26">
        <v>7022</v>
      </c>
      <c r="S30" s="185"/>
      <c r="T30" s="185"/>
      <c r="U30" s="26">
        <v>7023</v>
      </c>
    </row>
    <row r="31" spans="1:27">
      <c r="O31" s="26">
        <v>7023</v>
      </c>
      <c r="P31" s="26">
        <v>7023</v>
      </c>
      <c r="S31" s="185"/>
      <c r="T31" s="185"/>
      <c r="U31" s="26">
        <v>7030</v>
      </c>
    </row>
    <row r="32" spans="1:27">
      <c r="O32" s="26">
        <v>7030</v>
      </c>
      <c r="P32" s="26">
        <v>7030</v>
      </c>
      <c r="S32" s="185"/>
      <c r="T32" s="185"/>
      <c r="U32" s="26">
        <v>7035</v>
      </c>
    </row>
    <row r="33" spans="1:21">
      <c r="O33" s="26">
        <v>7035</v>
      </c>
      <c r="P33" s="26">
        <v>7035</v>
      </c>
      <c r="S33" s="185"/>
      <c r="T33" s="185"/>
      <c r="U33" s="26">
        <v>7036</v>
      </c>
    </row>
    <row r="34" spans="1:21">
      <c r="O34" s="26">
        <v>7036</v>
      </c>
      <c r="P34" s="26">
        <v>7036</v>
      </c>
      <c r="S34" s="185"/>
      <c r="T34" s="185"/>
      <c r="U34" s="26">
        <v>7038</v>
      </c>
    </row>
    <row r="35" spans="1:21">
      <c r="O35" s="26">
        <v>7038</v>
      </c>
      <c r="P35" s="26">
        <v>7038</v>
      </c>
      <c r="S35" s="185"/>
      <c r="T35" s="185"/>
      <c r="U35" s="26">
        <v>7039</v>
      </c>
    </row>
    <row r="36" spans="1:21">
      <c r="O36" s="26">
        <v>7039</v>
      </c>
      <c r="P36" s="26">
        <v>7039</v>
      </c>
      <c r="S36" s="185"/>
      <c r="T36" s="185"/>
      <c r="U36" s="26">
        <v>7040</v>
      </c>
    </row>
    <row r="37" spans="1:21">
      <c r="O37" s="26">
        <v>7040</v>
      </c>
      <c r="P37" s="26">
        <v>7040</v>
      </c>
      <c r="S37" s="185"/>
      <c r="T37" s="185"/>
      <c r="U37" s="26">
        <v>7046</v>
      </c>
    </row>
    <row r="38" spans="1:21">
      <c r="O38" s="26">
        <v>7046</v>
      </c>
      <c r="P38" s="26">
        <v>7046</v>
      </c>
      <c r="S38" s="185"/>
      <c r="T38" s="185"/>
      <c r="U38" s="26">
        <v>7047</v>
      </c>
    </row>
    <row r="39" spans="1:21">
      <c r="O39" s="26">
        <v>7047</v>
      </c>
      <c r="P39" s="26">
        <v>7047</v>
      </c>
      <c r="S39" s="185"/>
      <c r="T39" s="185"/>
      <c r="U39" s="26">
        <v>7048</v>
      </c>
    </row>
    <row r="40" spans="1:21">
      <c r="O40" s="26">
        <v>7048</v>
      </c>
      <c r="P40" s="26">
        <v>7048</v>
      </c>
      <c r="S40" s="185"/>
      <c r="T40" s="185"/>
      <c r="U40" s="26">
        <v>8001</v>
      </c>
    </row>
    <row r="41" spans="1:21">
      <c r="O41" s="26">
        <v>8001</v>
      </c>
      <c r="P41" s="26">
        <v>8001</v>
      </c>
      <c r="R41" s="108"/>
      <c r="S41" s="185"/>
      <c r="T41" s="185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85"/>
      <c r="S42" s="185"/>
      <c r="T42" s="185"/>
      <c r="U42" s="26">
        <v>8003</v>
      </c>
    </row>
    <row r="43" spans="1:21">
      <c r="O43" s="26">
        <v>8003</v>
      </c>
      <c r="P43" s="26">
        <v>8003</v>
      </c>
      <c r="R43" s="185"/>
      <c r="S43" s="185"/>
      <c r="T43" s="108"/>
      <c r="U43" s="26">
        <v>8004</v>
      </c>
    </row>
    <row r="44" spans="1:21">
      <c r="O44" s="26">
        <v>8004</v>
      </c>
      <c r="P44" s="26">
        <v>8004</v>
      </c>
      <c r="R44" s="185"/>
      <c r="S44" s="185"/>
      <c r="T44" s="185"/>
      <c r="U44" s="26">
        <v>8007</v>
      </c>
    </row>
    <row r="45" spans="1:21">
      <c r="O45" s="26">
        <v>8007</v>
      </c>
      <c r="P45" s="26">
        <v>8007</v>
      </c>
      <c r="R45" s="108"/>
      <c r="S45" s="185"/>
      <c r="T45" s="185"/>
      <c r="U45" s="26">
        <v>8011</v>
      </c>
    </row>
    <row r="46" spans="1:21">
      <c r="A46" s="109"/>
      <c r="O46" s="26">
        <v>8011</v>
      </c>
      <c r="P46" s="26">
        <v>8011</v>
      </c>
      <c r="S46" s="185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85"/>
      <c r="T47" s="185"/>
      <c r="U47" s="26">
        <v>8014</v>
      </c>
    </row>
    <row r="48" spans="1:21">
      <c r="O48" s="26">
        <v>8014</v>
      </c>
      <c r="P48" s="26">
        <v>8014</v>
      </c>
      <c r="S48" s="185"/>
      <c r="T48" s="185"/>
      <c r="U48" s="26">
        <v>8016</v>
      </c>
    </row>
    <row r="49" spans="15:21">
      <c r="O49" s="26">
        <v>8016</v>
      </c>
      <c r="P49" s="26">
        <v>8016</v>
      </c>
      <c r="S49" s="185"/>
      <c r="T49" s="185"/>
      <c r="U49" s="26">
        <v>8019</v>
      </c>
    </row>
    <row r="50" spans="15:21">
      <c r="O50" s="26">
        <v>8019</v>
      </c>
      <c r="P50" s="26">
        <v>8019</v>
      </c>
      <c r="S50" s="185"/>
      <c r="T50" s="185"/>
      <c r="U50" s="26">
        <v>8023</v>
      </c>
    </row>
    <row r="51" spans="15:21">
      <c r="O51" s="26">
        <v>8023</v>
      </c>
      <c r="P51" s="26">
        <v>8023</v>
      </c>
      <c r="S51" s="185"/>
      <c r="T51" s="185"/>
      <c r="U51" s="26">
        <v>8028</v>
      </c>
    </row>
    <row r="52" spans="15:21">
      <c r="O52" s="26">
        <v>8028</v>
      </c>
      <c r="P52" s="26">
        <v>8028</v>
      </c>
      <c r="S52" s="185"/>
      <c r="T52" s="185"/>
      <c r="U52" s="26">
        <v>9001</v>
      </c>
    </row>
    <row r="53" spans="15:21">
      <c r="O53" s="26">
        <v>9001</v>
      </c>
      <c r="P53" s="26">
        <v>9001</v>
      </c>
      <c r="S53" s="185"/>
      <c r="T53" s="185"/>
      <c r="U53" s="26">
        <v>9002</v>
      </c>
    </row>
    <row r="54" spans="15:21">
      <c r="O54" s="26">
        <v>9002</v>
      </c>
      <c r="P54" s="26">
        <v>9002</v>
      </c>
      <c r="S54" s="185"/>
      <c r="T54" s="185"/>
      <c r="U54" s="26">
        <v>9003</v>
      </c>
    </row>
    <row r="55" spans="15:21">
      <c r="O55" s="26" t="s">
        <v>101</v>
      </c>
      <c r="P55" s="26" t="s">
        <v>101</v>
      </c>
      <c r="S55" s="185"/>
      <c r="T55" s="185"/>
      <c r="U55" s="26">
        <v>9004</v>
      </c>
    </row>
    <row r="56" spans="15:21">
      <c r="O56" s="26">
        <v>9004</v>
      </c>
      <c r="P56" s="26">
        <v>9004</v>
      </c>
      <c r="S56" s="185"/>
      <c r="T56" s="185"/>
      <c r="U56" s="26">
        <v>9005</v>
      </c>
    </row>
    <row r="57" spans="15:21">
      <c r="O57" s="26">
        <v>9005</v>
      </c>
      <c r="P57" s="26">
        <v>9005</v>
      </c>
      <c r="S57" s="185"/>
      <c r="T57" s="185"/>
      <c r="U57" s="26">
        <v>9006</v>
      </c>
    </row>
    <row r="58" spans="15:21">
      <c r="O58" s="26" t="s">
        <v>100</v>
      </c>
      <c r="P58" s="26" t="s">
        <v>100</v>
      </c>
      <c r="S58" s="185"/>
      <c r="T58" s="185"/>
      <c r="U58" s="26">
        <v>9007</v>
      </c>
    </row>
    <row r="59" spans="15:21">
      <c r="O59" s="26">
        <v>9007</v>
      </c>
      <c r="P59" s="26">
        <v>9007</v>
      </c>
      <c r="S59" s="185"/>
      <c r="T59" s="185"/>
      <c r="U59" s="26">
        <v>9010</v>
      </c>
    </row>
    <row r="60" spans="15:21">
      <c r="O60" s="26">
        <v>9010</v>
      </c>
      <c r="P60" s="26">
        <v>9010</v>
      </c>
      <c r="S60" s="185"/>
      <c r="T60" s="185"/>
      <c r="U60" s="26">
        <v>9016</v>
      </c>
    </row>
    <row r="61" spans="15:21">
      <c r="O61" s="26">
        <v>9016</v>
      </c>
      <c r="P61" s="26">
        <v>9016</v>
      </c>
      <c r="S61" s="185"/>
      <c r="T61" s="185"/>
      <c r="U61" s="26">
        <v>9017</v>
      </c>
    </row>
    <row r="62" spans="15:21">
      <c r="O62" s="26">
        <v>9017</v>
      </c>
      <c r="P62" s="26">
        <v>9017</v>
      </c>
      <c r="S62" s="185"/>
      <c r="T62" s="185"/>
      <c r="U62" s="26">
        <v>9022</v>
      </c>
    </row>
    <row r="63" spans="15:21">
      <c r="O63" s="26">
        <v>9022</v>
      </c>
      <c r="P63" s="26">
        <v>9022</v>
      </c>
      <c r="S63" s="185"/>
      <c r="T63" s="185"/>
      <c r="U63" s="26" t="s">
        <v>8</v>
      </c>
    </row>
    <row r="64" spans="15:21">
      <c r="O64" s="26" t="s">
        <v>8</v>
      </c>
      <c r="P64" s="26" t="s">
        <v>8</v>
      </c>
      <c r="S64" s="185"/>
      <c r="T64" s="185"/>
      <c r="U64" s="26" t="s">
        <v>9</v>
      </c>
    </row>
    <row r="65" spans="15:21">
      <c r="O65" s="26" t="s">
        <v>9</v>
      </c>
      <c r="P65" s="26" t="s">
        <v>9</v>
      </c>
      <c r="S65" s="185"/>
      <c r="T65" s="185"/>
      <c r="U65" s="26" t="s">
        <v>10</v>
      </c>
    </row>
    <row r="66" spans="15:21">
      <c r="O66" s="26" t="s">
        <v>10</v>
      </c>
      <c r="P66" s="26" t="s">
        <v>10</v>
      </c>
      <c r="S66" s="185"/>
      <c r="T66" s="185"/>
      <c r="U66" s="26" t="s">
        <v>11</v>
      </c>
    </row>
    <row r="67" spans="15:21">
      <c r="O67" s="26" t="s">
        <v>11</v>
      </c>
      <c r="P67" s="26" t="s">
        <v>11</v>
      </c>
      <c r="S67" s="185"/>
      <c r="T67" s="185"/>
      <c r="U67" s="26" t="s">
        <v>12</v>
      </c>
    </row>
    <row r="68" spans="15:21">
      <c r="O68" s="26" t="s">
        <v>12</v>
      </c>
      <c r="P68" s="26" t="s">
        <v>12</v>
      </c>
      <c r="S68" s="185"/>
      <c r="T68" s="185"/>
      <c r="U68" s="26" t="s">
        <v>13</v>
      </c>
    </row>
    <row r="69" spans="15:21">
      <c r="O69" s="26" t="s">
        <v>13</v>
      </c>
      <c r="P69" s="26" t="s">
        <v>13</v>
      </c>
      <c r="S69" s="185"/>
      <c r="T69" s="185"/>
      <c r="U69" s="26" t="s">
        <v>14</v>
      </c>
    </row>
    <row r="70" spans="15:21">
      <c r="O70" s="26" t="s">
        <v>14</v>
      </c>
      <c r="P70" s="26" t="s">
        <v>14</v>
      </c>
      <c r="S70" s="185"/>
      <c r="T70" s="185"/>
      <c r="U70" s="26" t="s">
        <v>15</v>
      </c>
    </row>
    <row r="71" spans="15:21">
      <c r="O71" s="26" t="s">
        <v>15</v>
      </c>
      <c r="P71" s="26" t="s">
        <v>15</v>
      </c>
      <c r="S71" s="185"/>
      <c r="T71" s="185"/>
      <c r="U71" s="26" t="s">
        <v>16</v>
      </c>
    </row>
    <row r="72" spans="15:21">
      <c r="O72" s="26" t="s">
        <v>16</v>
      </c>
      <c r="P72" s="26" t="s">
        <v>16</v>
      </c>
      <c r="S72" s="185"/>
      <c r="T72" s="185"/>
      <c r="U72" s="26" t="s">
        <v>17</v>
      </c>
    </row>
    <row r="73" spans="15:21">
      <c r="O73" s="26" t="s">
        <v>17</v>
      </c>
      <c r="P73" s="26" t="s">
        <v>17</v>
      </c>
      <c r="S73" s="185"/>
      <c r="T73" s="185"/>
      <c r="U73" s="26" t="s">
        <v>18</v>
      </c>
    </row>
    <row r="74" spans="15:21">
      <c r="O74" s="26" t="s">
        <v>18</v>
      </c>
      <c r="P74" s="26" t="s">
        <v>18</v>
      </c>
      <c r="S74" s="185"/>
      <c r="T74" s="185"/>
      <c r="U74" s="26" t="s">
        <v>19</v>
      </c>
    </row>
    <row r="75" spans="15:21">
      <c r="O75" s="26" t="s">
        <v>19</v>
      </c>
      <c r="P75" s="26" t="s">
        <v>19</v>
      </c>
      <c r="S75" s="185"/>
      <c r="T75" s="185"/>
      <c r="U75" s="26" t="s">
        <v>20</v>
      </c>
    </row>
    <row r="76" spans="15:21">
      <c r="O76" s="26" t="s">
        <v>20</v>
      </c>
      <c r="P76" s="26" t="s">
        <v>20</v>
      </c>
      <c r="S76" s="185"/>
      <c r="T76" s="185"/>
      <c r="U76" s="26" t="s">
        <v>24</v>
      </c>
    </row>
    <row r="77" spans="15:21">
      <c r="O77" s="26" t="s">
        <v>24</v>
      </c>
      <c r="P77" s="26" t="s">
        <v>24</v>
      </c>
      <c r="S77" s="185"/>
      <c r="T77" s="185"/>
      <c r="U77" s="26" t="s">
        <v>25</v>
      </c>
    </row>
    <row r="78" spans="15:21">
      <c r="O78" s="26" t="s">
        <v>25</v>
      </c>
      <c r="P78" s="26" t="s">
        <v>25</v>
      </c>
      <c r="S78" s="185"/>
      <c r="T78" s="185"/>
      <c r="U78" s="26" t="s">
        <v>26</v>
      </c>
    </row>
    <row r="79" spans="15:21">
      <c r="O79" s="26" t="s">
        <v>26</v>
      </c>
      <c r="P79" s="26" t="s">
        <v>26</v>
      </c>
      <c r="S79" s="185"/>
      <c r="T79" s="185"/>
      <c r="U79" s="26" t="s">
        <v>30</v>
      </c>
    </row>
    <row r="80" spans="15:21">
      <c r="O80" s="26" t="s">
        <v>30</v>
      </c>
      <c r="P80" s="26" t="s">
        <v>30</v>
      </c>
      <c r="S80" s="185"/>
      <c r="T80" s="185"/>
      <c r="U80" s="26" t="s">
        <v>31</v>
      </c>
    </row>
    <row r="81" spans="1:21">
      <c r="O81" s="26" t="s">
        <v>31</v>
      </c>
      <c r="P81" s="26" t="s">
        <v>31</v>
      </c>
      <c r="S81" s="185"/>
      <c r="T81" s="185"/>
      <c r="U81" s="26" t="s">
        <v>37</v>
      </c>
    </row>
    <row r="82" spans="1:21">
      <c r="O82" s="26" t="s">
        <v>37</v>
      </c>
      <c r="P82" s="26" t="s">
        <v>37</v>
      </c>
      <c r="S82" s="185"/>
      <c r="T82" s="185"/>
      <c r="U82" s="26" t="s">
        <v>27</v>
      </c>
    </row>
    <row r="83" spans="1:21">
      <c r="O83" s="26" t="s">
        <v>27</v>
      </c>
      <c r="P83" s="26" t="s">
        <v>27</v>
      </c>
      <c r="S83" s="185"/>
      <c r="T83" s="185"/>
      <c r="U83" s="26" t="s">
        <v>28</v>
      </c>
    </row>
    <row r="84" spans="1:21">
      <c r="O84" s="26" t="s">
        <v>28</v>
      </c>
      <c r="P84" s="26" t="s">
        <v>28</v>
      </c>
      <c r="S84" s="185"/>
      <c r="T84" s="185"/>
      <c r="U84" s="26" t="s">
        <v>29</v>
      </c>
    </row>
    <row r="85" spans="1:21">
      <c r="O85" s="26" t="s">
        <v>29</v>
      </c>
      <c r="P85" s="26" t="s">
        <v>29</v>
      </c>
      <c r="S85" s="185"/>
      <c r="T85" s="185"/>
      <c r="U85" s="26" t="s">
        <v>32</v>
      </c>
    </row>
    <row r="86" spans="1:21">
      <c r="O86" s="26" t="s">
        <v>32</v>
      </c>
      <c r="P86" s="26" t="s">
        <v>32</v>
      </c>
      <c r="S86" s="185"/>
      <c r="T86" s="185"/>
      <c r="U86" s="26" t="s">
        <v>33</v>
      </c>
    </row>
    <row r="87" spans="1:21">
      <c r="O87" s="26" t="s">
        <v>33</v>
      </c>
      <c r="P87" s="26" t="s">
        <v>33</v>
      </c>
      <c r="S87" s="185"/>
      <c r="T87" s="185"/>
      <c r="U87" s="26" t="s">
        <v>34</v>
      </c>
    </row>
    <row r="88" spans="1:21">
      <c r="O88" s="26" t="s">
        <v>34</v>
      </c>
      <c r="P88" s="26" t="s">
        <v>34</v>
      </c>
      <c r="S88" s="185"/>
      <c r="T88" s="185"/>
      <c r="U88" s="26" t="s">
        <v>35</v>
      </c>
    </row>
    <row r="89" spans="1:21">
      <c r="O89" s="26" t="s">
        <v>35</v>
      </c>
      <c r="P89" s="26" t="s">
        <v>35</v>
      </c>
      <c r="S89" s="185"/>
      <c r="T89" s="185"/>
      <c r="U89" s="26" t="s">
        <v>36</v>
      </c>
    </row>
    <row r="90" spans="1:21">
      <c r="O90" s="26" t="s">
        <v>36</v>
      </c>
      <c r="P90" s="26" t="s">
        <v>36</v>
      </c>
      <c r="S90" s="185"/>
      <c r="T90" s="185"/>
      <c r="U90" s="26" t="s">
        <v>7</v>
      </c>
    </row>
    <row r="91" spans="1:21">
      <c r="A91" s="12" t="s">
        <v>80</v>
      </c>
      <c r="O91" s="26" t="s">
        <v>7</v>
      </c>
      <c r="P91" s="26" t="s">
        <v>7</v>
      </c>
      <c r="S91" s="185"/>
      <c r="T91" s="185"/>
      <c r="U91" s="26" t="s">
        <v>21</v>
      </c>
    </row>
    <row r="92" spans="1:21">
      <c r="A92" s="12" t="s">
        <v>79</v>
      </c>
      <c r="O92" s="26" t="s">
        <v>21</v>
      </c>
      <c r="P92" s="26" t="s">
        <v>21</v>
      </c>
      <c r="S92" s="185"/>
      <c r="T92" s="185"/>
      <c r="U92" s="26">
        <v>0</v>
      </c>
    </row>
    <row r="93" spans="1:21">
      <c r="A93" s="12" t="s">
        <v>82</v>
      </c>
      <c r="P93" s="26">
        <v>0</v>
      </c>
      <c r="S93" s="185"/>
      <c r="T93" s="185"/>
    </row>
    <row r="94" spans="1:21">
      <c r="S94" s="185"/>
    </row>
    <row r="95" spans="1:21">
      <c r="S95" s="185"/>
    </row>
    <row r="96" spans="1:21">
      <c r="S96" s="185"/>
    </row>
    <row r="97" spans="19:19">
      <c r="S97" s="185"/>
    </row>
    <row r="98" spans="19:19">
      <c r="S98" s="185"/>
    </row>
    <row r="99" spans="19:19">
      <c r="S99" s="185"/>
    </row>
    <row r="100" spans="19:19">
      <c r="S100" s="108"/>
    </row>
    <row r="101" spans="19:19">
      <c r="S101" s="185"/>
    </row>
    <row r="102" spans="19:19">
      <c r="S102" s="185"/>
    </row>
    <row r="103" spans="19:19">
      <c r="S103" s="185"/>
    </row>
    <row r="104" spans="19:19">
      <c r="S104" s="24"/>
    </row>
    <row r="105" spans="19:19">
      <c r="S105" s="185"/>
    </row>
    <row r="106" spans="19:19">
      <c r="S106" s="185"/>
    </row>
    <row r="107" spans="19:19">
      <c r="S107" s="185"/>
    </row>
    <row r="108" spans="19:19">
      <c r="S108" s="185"/>
    </row>
    <row r="109" spans="19:19">
      <c r="S109" s="185"/>
    </row>
    <row r="110" spans="19:19">
      <c r="S110" s="185"/>
    </row>
    <row r="111" spans="19:19">
      <c r="S111" s="185"/>
    </row>
    <row r="112" spans="19:19">
      <c r="S112" s="185"/>
    </row>
    <row r="113" spans="19:19">
      <c r="S113" s="185"/>
    </row>
    <row r="114" spans="19:19">
      <c r="S114" s="185"/>
    </row>
    <row r="115" spans="19:19">
      <c r="S115" s="185"/>
    </row>
    <row r="116" spans="19:19">
      <c r="S116" s="185"/>
    </row>
    <row r="117" spans="19:19">
      <c r="S117" s="185"/>
    </row>
    <row r="118" spans="19:19">
      <c r="S118" s="185"/>
    </row>
    <row r="119" spans="19:19">
      <c r="S119" s="185"/>
    </row>
    <row r="120" spans="19:19">
      <c r="S120" s="185"/>
    </row>
    <row r="121" spans="19:19">
      <c r="S121" s="185"/>
    </row>
    <row r="122" spans="19:19">
      <c r="S122" s="185"/>
    </row>
    <row r="123" spans="19:19">
      <c r="S123" s="185"/>
    </row>
    <row r="124" spans="19:19">
      <c r="S124" s="185"/>
    </row>
    <row r="125" spans="19:19">
      <c r="S125" s="185"/>
    </row>
    <row r="126" spans="19:19">
      <c r="S126" s="185"/>
    </row>
    <row r="127" spans="19:19">
      <c r="S127" s="185"/>
    </row>
    <row r="128" spans="19:19">
      <c r="S128" s="185"/>
    </row>
    <row r="129" spans="19:19">
      <c r="S129" s="185"/>
    </row>
    <row r="130" spans="19:19">
      <c r="S130" s="185"/>
    </row>
    <row r="131" spans="19:19">
      <c r="S131" s="185"/>
    </row>
    <row r="132" spans="19:19">
      <c r="S132" s="185"/>
    </row>
    <row r="133" spans="19:19">
      <c r="S133" s="185"/>
    </row>
    <row r="134" spans="19:19">
      <c r="S134" s="185"/>
    </row>
    <row r="135" spans="19:19">
      <c r="S135" s="185"/>
    </row>
    <row r="136" spans="19:19">
      <c r="S136" s="185"/>
    </row>
    <row r="137" spans="19:19">
      <c r="S137" s="185"/>
    </row>
    <row r="138" spans="19:19">
      <c r="S138" s="185"/>
    </row>
    <row r="139" spans="19:19">
      <c r="S139" s="185"/>
    </row>
    <row r="140" spans="19:19">
      <c r="S140" s="185"/>
    </row>
    <row r="141" spans="19:19">
      <c r="S141" s="185"/>
    </row>
    <row r="142" spans="19:19">
      <c r="S142" s="185"/>
    </row>
    <row r="143" spans="19:19">
      <c r="S143" s="185"/>
    </row>
    <row r="144" spans="19:19">
      <c r="S144" s="185"/>
    </row>
    <row r="145" spans="19:19">
      <c r="S145" s="185"/>
    </row>
    <row r="146" spans="19:19">
      <c r="S146" s="185"/>
    </row>
    <row r="147" spans="19:19">
      <c r="S147" s="185"/>
    </row>
    <row r="148" spans="19:19">
      <c r="S148" s="185"/>
    </row>
    <row r="149" spans="19:19">
      <c r="S149" s="185"/>
    </row>
    <row r="150" spans="19:19">
      <c r="S150" s="185"/>
    </row>
    <row r="151" spans="19:19">
      <c r="S151" s="185"/>
    </row>
    <row r="152" spans="19:19">
      <c r="S152" s="185"/>
    </row>
    <row r="153" spans="19:19">
      <c r="S153" s="185"/>
    </row>
    <row r="154" spans="19:19">
      <c r="S154" s="185"/>
    </row>
    <row r="155" spans="19:19">
      <c r="S155" s="185"/>
    </row>
    <row r="156" spans="19:19">
      <c r="S156" s="185"/>
    </row>
    <row r="157" spans="19:19">
      <c r="S157" s="185"/>
    </row>
    <row r="158" spans="19:19">
      <c r="S158" s="185"/>
    </row>
    <row r="159" spans="19:19">
      <c r="S159" s="185"/>
    </row>
    <row r="160" spans="19:19">
      <c r="S160" s="185"/>
    </row>
    <row r="161" spans="19:19">
      <c r="S161" s="185"/>
    </row>
    <row r="162" spans="19:19">
      <c r="S162" s="185"/>
    </row>
    <row r="163" spans="19:19">
      <c r="S163" s="185"/>
    </row>
    <row r="164" spans="19:19">
      <c r="S164" s="185"/>
    </row>
    <row r="165" spans="19:19">
      <c r="S165" s="185"/>
    </row>
    <row r="166" spans="19:19">
      <c r="S166" s="185"/>
    </row>
    <row r="167" spans="19:19">
      <c r="S167" s="185"/>
    </row>
    <row r="168" spans="19:19">
      <c r="S168" s="185"/>
    </row>
    <row r="169" spans="19:19">
      <c r="S169" s="185"/>
    </row>
    <row r="170" spans="19:19">
      <c r="S170" s="185"/>
    </row>
    <row r="171" spans="19:19">
      <c r="S171" s="185"/>
    </row>
    <row r="172" spans="19:19">
      <c r="S172" s="185"/>
    </row>
    <row r="173" spans="19:19">
      <c r="S173" s="185"/>
    </row>
    <row r="174" spans="19:19">
      <c r="S174" s="185"/>
    </row>
    <row r="175" spans="19:19">
      <c r="S175" s="185"/>
    </row>
    <row r="176" spans="19:19">
      <c r="S176" s="185"/>
    </row>
    <row r="177" spans="19:19">
      <c r="S177" s="185"/>
    </row>
    <row r="178" spans="19:19">
      <c r="S178" s="185"/>
    </row>
    <row r="179" spans="19:19">
      <c r="S179" s="185"/>
    </row>
    <row r="180" spans="19:19">
      <c r="S180" s="185"/>
    </row>
    <row r="181" spans="19:19">
      <c r="S181" s="185"/>
    </row>
    <row r="182" spans="19:19">
      <c r="S182" s="185"/>
    </row>
    <row r="183" spans="19:19">
      <c r="S183" s="185"/>
    </row>
    <row r="184" spans="19:19">
      <c r="S184" s="185"/>
    </row>
    <row r="185" spans="19:19">
      <c r="S185" s="185"/>
    </row>
    <row r="186" spans="19:19">
      <c r="S186" s="185"/>
    </row>
    <row r="187" spans="19:19">
      <c r="S187" s="185"/>
    </row>
    <row r="188" spans="19:19">
      <c r="S188" s="185"/>
    </row>
    <row r="189" spans="19:19">
      <c r="S189" s="185"/>
    </row>
    <row r="190" spans="19:19">
      <c r="S190" s="185"/>
    </row>
    <row r="191" spans="19:19">
      <c r="S191" s="185"/>
    </row>
    <row r="192" spans="19:19">
      <c r="S192" s="185"/>
    </row>
    <row r="193" spans="19:19">
      <c r="S193" s="185"/>
    </row>
    <row r="194" spans="19:19">
      <c r="S194" s="185"/>
    </row>
    <row r="195" spans="19:19">
      <c r="S195" s="185"/>
    </row>
    <row r="196" spans="19:19">
      <c r="S196" s="185"/>
    </row>
    <row r="197" spans="19:19">
      <c r="S197" s="185"/>
    </row>
    <row r="198" spans="19:19">
      <c r="S198" s="185"/>
    </row>
  </sheetData>
  <sheetProtection algorithmName="SHA-512" hashValue="1hgB1UXxT7yoqGWyyp9k0E52AsRniDdyAOCUfcUh6KK/fzUg9brvy6MZe5Js+dg4bRNGCAf+w3TineBMgu0aww==" saltValue="YszHwWF9Y3C3VGuLIOCA4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view="pageBreakPreview" zoomScaleNormal="100" zoomScaleSheetLayoutView="100" workbookViewId="0">
      <selection activeCell="O30" sqref="O30"/>
    </sheetView>
  </sheetViews>
  <sheetFormatPr defaultColWidth="8.85546875" defaultRowHeight="15"/>
  <cols>
    <col min="1" max="1" width="3.5703125" style="330" customWidth="1"/>
    <col min="2" max="2" width="16.7109375" style="330" bestFit="1" customWidth="1"/>
    <col min="3" max="3" width="3.7109375" style="330" customWidth="1"/>
    <col min="4" max="4" width="8.85546875" style="330"/>
    <col min="5" max="5" width="10.42578125" style="330" bestFit="1" customWidth="1"/>
    <col min="6" max="6" width="12.42578125" style="330" bestFit="1" customWidth="1"/>
    <col min="7" max="7" width="13.140625" style="330" customWidth="1"/>
    <col min="8" max="8" width="3.5703125" style="330" customWidth="1"/>
    <col min="9" max="9" width="20.85546875" style="330" customWidth="1"/>
    <col min="10" max="16384" width="8.85546875" style="330"/>
  </cols>
  <sheetData>
    <row r="1" spans="1:12" ht="15.75">
      <c r="A1" s="1" t="s">
        <v>1</v>
      </c>
      <c r="B1" s="1"/>
      <c r="C1" s="1"/>
      <c r="D1" s="1"/>
      <c r="E1" s="2"/>
      <c r="F1" s="2"/>
      <c r="G1" s="2"/>
      <c r="H1" s="4"/>
      <c r="I1" s="4"/>
    </row>
    <row r="2" spans="1:12">
      <c r="A2" s="95" t="s">
        <v>0</v>
      </c>
      <c r="B2" s="3"/>
      <c r="C2" s="331"/>
      <c r="D2" s="331"/>
      <c r="E2" s="95" t="s">
        <v>3</v>
      </c>
      <c r="F2" s="331"/>
      <c r="G2" s="95" t="s">
        <v>2</v>
      </c>
      <c r="H2" s="331"/>
      <c r="I2" s="332" t="s">
        <v>38</v>
      </c>
      <c r="J2" s="331"/>
    </row>
    <row r="3" spans="1:12" ht="15.75" thickBot="1">
      <c r="A3" s="213"/>
      <c r="B3" s="213"/>
      <c r="C3" s="213"/>
      <c r="D3" s="214"/>
      <c r="E3" s="215"/>
      <c r="F3" s="216"/>
      <c r="G3" s="217"/>
      <c r="H3" s="57"/>
      <c r="I3" s="217"/>
    </row>
    <row r="4" spans="1:12" ht="18.75" thickBot="1">
      <c r="A4" s="326" t="s">
        <v>122</v>
      </c>
      <c r="B4" s="327"/>
      <c r="C4" s="327"/>
      <c r="D4" s="327"/>
      <c r="E4" s="327"/>
      <c r="F4" s="327"/>
      <c r="G4" s="327"/>
      <c r="H4" s="327"/>
      <c r="I4" s="327"/>
      <c r="J4" s="339"/>
    </row>
    <row r="5" spans="1:12" ht="27" thickBot="1">
      <c r="L5" s="29"/>
    </row>
    <row r="6" spans="1:12" ht="21" thickBot="1">
      <c r="B6" s="218"/>
      <c r="C6" s="218"/>
      <c r="D6" s="218"/>
      <c r="E6" s="219" t="s">
        <v>97</v>
      </c>
      <c r="F6" s="333">
        <f>DEGREES(ATAN((B15-I15)/F29))</f>
        <v>24.472875186955584</v>
      </c>
      <c r="G6" s="218"/>
      <c r="H6" s="218"/>
      <c r="I6" s="218"/>
    </row>
    <row r="7" spans="1:12" ht="21" thickBot="1">
      <c r="B7" s="218"/>
      <c r="C7" s="218"/>
      <c r="D7" s="218"/>
      <c r="E7" s="219" t="s">
        <v>98</v>
      </c>
      <c r="F7" s="220">
        <f>F29/COS(RADIANS(F6))</f>
        <v>2131.4992376259488</v>
      </c>
      <c r="G7" s="218"/>
      <c r="H7" s="218"/>
      <c r="I7" s="218"/>
    </row>
    <row r="8" spans="1:12" ht="15.75" thickBot="1">
      <c r="B8" s="218"/>
      <c r="C8" s="218"/>
      <c r="D8" s="218"/>
      <c r="E8" s="218"/>
      <c r="F8" s="218"/>
      <c r="G8" s="218"/>
      <c r="H8" s="218"/>
      <c r="I8" s="218"/>
    </row>
    <row r="9" spans="1:12">
      <c r="B9" s="218"/>
      <c r="C9" s="218"/>
      <c r="D9" s="221"/>
      <c r="E9" s="222"/>
      <c r="F9" s="222"/>
      <c r="G9" s="223"/>
      <c r="H9" s="224"/>
      <c r="I9" s="218"/>
    </row>
    <row r="10" spans="1:12">
      <c r="B10" s="218"/>
      <c r="C10" s="218"/>
      <c r="D10" s="225"/>
      <c r="E10" s="224"/>
      <c r="F10" s="224"/>
      <c r="G10" s="226"/>
      <c r="H10" s="224"/>
      <c r="I10" s="227"/>
    </row>
    <row r="11" spans="1:12">
      <c r="B11" s="218"/>
      <c r="C11" s="218"/>
      <c r="D11" s="225"/>
      <c r="E11" s="224"/>
      <c r="F11" s="224"/>
      <c r="G11" s="226"/>
      <c r="H11" s="224"/>
      <c r="I11" s="218"/>
    </row>
    <row r="12" spans="1:12" ht="15.75" thickBot="1">
      <c r="B12" s="218"/>
      <c r="C12" s="218"/>
      <c r="D12" s="225"/>
      <c r="E12" s="224"/>
      <c r="F12" s="224"/>
      <c r="G12" s="226"/>
      <c r="H12" s="224"/>
      <c r="I12" s="218"/>
    </row>
    <row r="13" spans="1:12" ht="21" thickBot="1">
      <c r="B13" s="261" t="s">
        <v>123</v>
      </c>
      <c r="C13" s="228"/>
      <c r="D13" s="225"/>
      <c r="E13" s="224"/>
      <c r="F13" s="224"/>
      <c r="G13" s="226"/>
      <c r="H13" s="224"/>
      <c r="I13" s="219" t="s">
        <v>99</v>
      </c>
    </row>
    <row r="14" spans="1:12" ht="21.75" thickBot="1">
      <c r="B14" s="229"/>
      <c r="C14" s="230"/>
      <c r="D14" s="225"/>
      <c r="E14" s="224"/>
      <c r="F14" s="224"/>
      <c r="G14" s="226"/>
      <c r="H14" s="224"/>
      <c r="I14" s="229"/>
    </row>
    <row r="15" spans="1:12" ht="24" thickBot="1">
      <c r="B15" s="231">
        <v>1213</v>
      </c>
      <c r="C15" s="232"/>
      <c r="D15" s="225"/>
      <c r="E15" s="224"/>
      <c r="F15" s="224"/>
      <c r="G15" s="226"/>
      <c r="H15" s="224"/>
      <c r="I15" s="231">
        <v>330</v>
      </c>
    </row>
    <row r="16" spans="1:12">
      <c r="B16" s="218"/>
      <c r="C16" s="218"/>
      <c r="D16" s="225"/>
      <c r="E16" s="224"/>
      <c r="F16" s="224"/>
      <c r="G16" s="226"/>
      <c r="H16" s="224"/>
      <c r="I16" s="218"/>
    </row>
    <row r="17" spans="2:9">
      <c r="B17" s="334" t="str">
        <f>IF($B$15&gt;4000,"SOUHLASKO","")</f>
        <v/>
      </c>
      <c r="C17" s="218"/>
      <c r="D17" s="225"/>
      <c r="E17" s="224"/>
      <c r="F17" s="224"/>
      <c r="G17" s="226"/>
      <c r="H17" s="224"/>
      <c r="I17" s="218"/>
    </row>
    <row r="18" spans="2:9" ht="20.25">
      <c r="B18" s="233"/>
      <c r="C18" s="218"/>
      <c r="D18" s="225"/>
      <c r="E18" s="224"/>
      <c r="F18" s="224"/>
      <c r="G18" s="226"/>
      <c r="H18" s="224"/>
      <c r="I18" s="218"/>
    </row>
    <row r="19" spans="2:9" ht="20.25">
      <c r="B19" s="233"/>
      <c r="C19" s="218"/>
      <c r="D19" s="225"/>
      <c r="E19" s="224"/>
      <c r="F19" s="224"/>
      <c r="G19" s="226"/>
      <c r="H19" s="224"/>
      <c r="I19" s="218"/>
    </row>
    <row r="20" spans="2:9" ht="20.25">
      <c r="B20" s="233"/>
      <c r="C20" s="218"/>
      <c r="D20" s="225"/>
      <c r="E20" s="224"/>
      <c r="F20" s="224"/>
      <c r="G20" s="226"/>
      <c r="H20" s="224"/>
      <c r="I20" s="218"/>
    </row>
    <row r="21" spans="2:9" ht="15.75" thickBot="1">
      <c r="B21" s="218"/>
      <c r="C21" s="218"/>
      <c r="D21" s="225"/>
      <c r="E21" s="224"/>
      <c r="F21" s="224"/>
      <c r="G21" s="226"/>
      <c r="H21" s="224"/>
      <c r="I21" s="218"/>
    </row>
    <row r="22" spans="2:9" ht="19.5" customHeight="1" thickBot="1">
      <c r="B22" s="218"/>
      <c r="C22" s="234"/>
      <c r="D22" s="225"/>
      <c r="E22" s="224"/>
      <c r="F22" s="224"/>
      <c r="G22" s="226"/>
      <c r="H22" s="224"/>
      <c r="I22" s="328" t="s">
        <v>124</v>
      </c>
    </row>
    <row r="23" spans="2:9" ht="15.75" thickBot="1">
      <c r="B23" s="261" t="s">
        <v>125</v>
      </c>
      <c r="C23" s="218"/>
      <c r="D23" s="225"/>
      <c r="E23" s="224"/>
      <c r="F23" s="224"/>
      <c r="G23" s="226"/>
      <c r="H23" s="224"/>
      <c r="I23" s="329"/>
    </row>
    <row r="24" spans="2:9" ht="21.75" thickBot="1">
      <c r="B24" s="229"/>
      <c r="C24" s="218"/>
      <c r="D24" s="225"/>
      <c r="E24" s="224"/>
      <c r="F24" s="224"/>
      <c r="G24" s="226"/>
      <c r="H24" s="224"/>
      <c r="I24" s="335"/>
    </row>
    <row r="25" spans="2:9" ht="24" thickBot="1">
      <c r="B25" s="235">
        <f>((I15*F29)-(((I15-B15)*F29)/2))/1000000</f>
        <v>1.49671</v>
      </c>
      <c r="C25" s="218"/>
      <c r="D25" s="225"/>
      <c r="E25" s="224"/>
      <c r="F25" s="224"/>
      <c r="G25" s="226"/>
      <c r="H25" s="224"/>
      <c r="I25" s="235">
        <f>MROUND((CEILING(((B15-130)/(IF(F6&gt;52.1,"CHYBA",IF(F6&gt;49,104,IF(F6&gt;43,93.5,IF(F6&gt;33,83,IF(F6&gt;17,74,IF(F6&gt;0,68,"CHYBA")))))))),1))*3.5+130,5)</f>
        <v>185</v>
      </c>
    </row>
    <row r="26" spans="2:9" ht="15.75" thickBot="1">
      <c r="B26" s="218"/>
      <c r="C26" s="218"/>
      <c r="D26" s="225"/>
      <c r="E26" s="224"/>
      <c r="F26" s="224"/>
      <c r="G26" s="226"/>
      <c r="H26" s="224"/>
      <c r="I26" s="218"/>
    </row>
    <row r="27" spans="2:9" ht="15.75" thickBot="1">
      <c r="B27" s="218"/>
      <c r="C27" s="218"/>
      <c r="D27" s="236"/>
      <c r="E27" s="237"/>
      <c r="F27" s="237"/>
      <c r="G27" s="238"/>
      <c r="H27" s="224"/>
      <c r="I27" s="328" t="s">
        <v>360</v>
      </c>
    </row>
    <row r="28" spans="2:9" ht="24" customHeight="1" thickBot="1">
      <c r="B28" s="218"/>
      <c r="C28" s="218"/>
      <c r="D28" s="218"/>
      <c r="E28" s="218"/>
      <c r="F28" s="218"/>
      <c r="G28" s="218"/>
      <c r="H28" s="218"/>
      <c r="I28" s="329"/>
    </row>
    <row r="29" spans="2:9" ht="26.25" thickBot="1">
      <c r="B29" s="218"/>
      <c r="C29" s="218"/>
      <c r="D29" s="218"/>
      <c r="E29" s="338" t="s">
        <v>126</v>
      </c>
      <c r="F29" s="231">
        <v>1940</v>
      </c>
      <c r="G29" s="218"/>
      <c r="H29" s="218"/>
      <c r="I29" s="335"/>
    </row>
    <row r="30" spans="2:9" ht="24" thickBot="1">
      <c r="B30" s="218"/>
      <c r="C30" s="218"/>
      <c r="D30" s="218"/>
      <c r="E30" s="218"/>
      <c r="F30" s="218"/>
      <c r="G30" s="218"/>
      <c r="H30" s="218"/>
      <c r="I30" s="336">
        <f>$I$25/(COS(RADIANS($F$6)))</f>
        <v>203.26152523752603</v>
      </c>
    </row>
    <row r="31" spans="2:9" ht="14.25" customHeight="1">
      <c r="B31" s="218"/>
      <c r="C31" s="218"/>
      <c r="D31" s="218"/>
      <c r="E31" s="218"/>
      <c r="F31" s="218"/>
      <c r="G31" s="218"/>
      <c r="H31" s="218"/>
      <c r="I31" s="218"/>
    </row>
    <row r="32" spans="2:9" ht="14.25" customHeight="1">
      <c r="B32" s="218"/>
      <c r="C32" s="218"/>
      <c r="D32" s="218"/>
      <c r="E32" s="218"/>
      <c r="F32" s="218"/>
      <c r="G32" s="218"/>
      <c r="H32" s="218"/>
      <c r="I32" s="218"/>
    </row>
    <row r="33" spans="1:10" ht="14.25" customHeight="1"/>
    <row r="34" spans="1:10" ht="14.25" customHeight="1"/>
    <row r="35" spans="1:10" ht="14.25" customHeight="1"/>
    <row r="36" spans="1:10" ht="14.25" customHeight="1">
      <c r="D36" s="337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>
      <c r="A41" s="340" t="s">
        <v>127</v>
      </c>
    </row>
    <row r="42" spans="1:10">
      <c r="A42" s="341" t="s">
        <v>359</v>
      </c>
    </row>
    <row r="44" spans="1:10">
      <c r="B44" s="218"/>
      <c r="C44" s="218"/>
      <c r="D44" s="218"/>
      <c r="E44" s="218"/>
      <c r="F44" s="218"/>
      <c r="G44" s="218"/>
      <c r="H44" s="218"/>
      <c r="I44" s="218"/>
      <c r="J44" s="218"/>
    </row>
    <row r="45" spans="1:10">
      <c r="B45" s="218"/>
      <c r="C45" s="218"/>
      <c r="D45" s="218"/>
      <c r="E45" s="218"/>
      <c r="F45" s="218"/>
      <c r="G45" s="218"/>
      <c r="H45" s="218"/>
      <c r="J45" s="239"/>
    </row>
    <row r="48" spans="1:10">
      <c r="I48" s="239"/>
    </row>
  </sheetData>
  <mergeCells count="3">
    <mergeCell ref="I22:I23"/>
    <mergeCell ref="I27:I28"/>
    <mergeCell ref="A4:J4"/>
  </mergeCells>
  <conditionalFormatting sqref="F29">
    <cfRule type="cellIs" dxfId="24" priority="12" operator="greaterThan">
      <formula>2500</formula>
    </cfRule>
    <cfRule type="cellIs" dxfId="23" priority="13" operator="lessThan">
      <formula>600</formula>
    </cfRule>
    <cfRule type="cellIs" dxfId="22" priority="14" operator="between">
      <formula>600</formula>
      <formula>2500</formula>
    </cfRule>
  </conditionalFormatting>
  <conditionalFormatting sqref="B15">
    <cfRule type="cellIs" dxfId="21" priority="1" operator="between">
      <formula>4001</formula>
      <formula>4800</formula>
    </cfRule>
    <cfRule type="cellIs" dxfId="20" priority="9" operator="greaterThan">
      <formula>4800</formula>
    </cfRule>
    <cfRule type="cellIs" dxfId="19" priority="10" operator="lessThan">
      <formula>500</formula>
    </cfRule>
    <cfRule type="cellIs" dxfId="18" priority="11" operator="between">
      <formula>500</formula>
      <formula>4000</formula>
    </cfRule>
  </conditionalFormatting>
  <conditionalFormatting sqref="I15">
    <cfRule type="cellIs" dxfId="17" priority="6" operator="greaterThan">
      <formula>4000</formula>
    </cfRule>
    <cfRule type="cellIs" dxfId="16" priority="7" operator="lessThan">
      <formula>300</formula>
    </cfRule>
    <cfRule type="cellIs" dxfId="15" priority="8" operator="between">
      <formula>300</formula>
      <formula>4000</formula>
    </cfRule>
  </conditionalFormatting>
  <conditionalFormatting sqref="B25">
    <cfRule type="cellIs" dxfId="14" priority="4" operator="greaterThan">
      <formula>7.5</formula>
    </cfRule>
    <cfRule type="cellIs" dxfId="13" priority="5" operator="between">
      <formula>0</formula>
      <formula>7.5</formula>
    </cfRule>
  </conditionalFormatting>
  <conditionalFormatting sqref="F6">
    <cfRule type="cellIs" dxfId="12" priority="2" operator="lessThanOrEqual">
      <formula>52</formula>
    </cfRule>
    <cfRule type="cellIs" dxfId="11" priority="3" operator="greaterThan">
      <formula>52</formula>
    </cfRule>
  </conditionalFormatting>
  <hyperlinks>
    <hyperlink ref="I2" r:id="rId1"/>
  </hyperlinks>
  <pageMargins left="0" right="0" top="0.78740157480314965" bottom="0.78740157480314965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view="pageBreakPreview" zoomScaleNormal="100" zoomScaleSheetLayoutView="100" workbookViewId="0">
      <selection activeCell="Q34" sqref="Q34"/>
    </sheetView>
  </sheetViews>
  <sheetFormatPr defaultRowHeight="12.75"/>
  <cols>
    <col min="1" max="1" width="6.28515625" style="218" customWidth="1"/>
    <col min="2" max="2" width="16.7109375" style="218" bestFit="1" customWidth="1"/>
    <col min="3" max="3" width="2.42578125" style="218" customWidth="1"/>
    <col min="4" max="4" width="9.140625" style="218"/>
    <col min="5" max="5" width="13.42578125" style="218" bestFit="1" customWidth="1"/>
    <col min="6" max="6" width="12.42578125" style="218" bestFit="1" customWidth="1"/>
    <col min="7" max="7" width="9.140625" style="218"/>
    <col min="8" max="8" width="4" style="218" customWidth="1"/>
    <col min="9" max="9" width="26.42578125" style="218" bestFit="1" customWidth="1"/>
    <col min="10" max="10" width="10.5703125" style="218" customWidth="1"/>
    <col min="11" max="16384" width="9.140625" style="218"/>
  </cols>
  <sheetData>
    <row r="1" spans="1:10" ht="15.75">
      <c r="A1" s="251" t="s">
        <v>1</v>
      </c>
      <c r="B1" s="252"/>
      <c r="C1" s="252"/>
      <c r="D1" s="253"/>
      <c r="E1" s="253"/>
      <c r="F1" s="253"/>
      <c r="G1" s="253"/>
      <c r="H1" s="253"/>
      <c r="I1" s="254"/>
      <c r="J1" s="254" t="s">
        <v>119</v>
      </c>
    </row>
    <row r="2" spans="1:10">
      <c r="A2" s="255" t="s">
        <v>120</v>
      </c>
      <c r="B2" s="255"/>
      <c r="C2" s="255"/>
      <c r="D2" s="256" t="s">
        <v>121</v>
      </c>
      <c r="E2" s="257"/>
      <c r="F2" s="258"/>
      <c r="G2" s="259"/>
      <c r="H2" s="259"/>
      <c r="I2" s="265"/>
      <c r="J2" s="260" t="s">
        <v>38</v>
      </c>
    </row>
    <row r="3" spans="1:10" ht="13.5" thickBot="1">
      <c r="A3" s="213"/>
      <c r="B3" s="213"/>
      <c r="C3" s="213"/>
      <c r="D3" s="214"/>
      <c r="E3" s="215"/>
      <c r="F3" s="216"/>
      <c r="G3" s="217"/>
      <c r="H3" s="57"/>
      <c r="I3" s="217"/>
      <c r="J3" s="266"/>
    </row>
    <row r="4" spans="1:10" ht="18.75" thickBot="1">
      <c r="A4" s="326" t="s">
        <v>122</v>
      </c>
      <c r="B4" s="327"/>
      <c r="C4" s="327"/>
      <c r="D4" s="327"/>
      <c r="E4" s="327"/>
      <c r="F4" s="327"/>
      <c r="G4" s="327"/>
      <c r="H4" s="327"/>
      <c r="I4" s="327"/>
      <c r="J4" s="237"/>
    </row>
    <row r="5" spans="1:10" ht="13.5" thickBot="1"/>
    <row r="6" spans="1:10" ht="24" thickBot="1">
      <c r="A6" s="240"/>
      <c r="E6" s="261" t="s">
        <v>126</v>
      </c>
      <c r="F6" s="231">
        <v>1500</v>
      </c>
    </row>
    <row r="7" spans="1:10" ht="13.5" thickBot="1"/>
    <row r="8" spans="1:10">
      <c r="D8" s="221"/>
      <c r="E8" s="222"/>
      <c r="F8" s="222"/>
      <c r="G8" s="223"/>
      <c r="H8" s="224"/>
    </row>
    <row r="9" spans="1:10" ht="14.25">
      <c r="D9" s="225"/>
      <c r="E9" s="224"/>
      <c r="F9" s="224"/>
      <c r="G9" s="226"/>
      <c r="H9" s="224"/>
      <c r="I9" s="227"/>
      <c r="J9" s="227"/>
    </row>
    <row r="10" spans="1:10">
      <c r="D10" s="225"/>
      <c r="E10" s="224"/>
      <c r="F10" s="224"/>
      <c r="G10" s="226"/>
      <c r="H10" s="224"/>
    </row>
    <row r="11" spans="1:10" ht="13.5" thickBot="1">
      <c r="D11" s="225"/>
      <c r="E11" s="224"/>
      <c r="F11" s="224"/>
      <c r="G11" s="226"/>
      <c r="H11" s="224"/>
    </row>
    <row r="12" spans="1:10" ht="21" thickBot="1">
      <c r="B12" s="261" t="s">
        <v>99</v>
      </c>
      <c r="C12" s="228"/>
      <c r="D12" s="225"/>
      <c r="E12" s="224"/>
      <c r="F12" s="224"/>
      <c r="G12" s="226"/>
      <c r="H12" s="224"/>
      <c r="I12" s="261" t="s">
        <v>123</v>
      </c>
      <c r="J12" s="241"/>
    </row>
    <row r="13" spans="1:10" ht="5.25" customHeight="1" thickBot="1">
      <c r="B13" s="229"/>
      <c r="C13" s="230"/>
      <c r="D13" s="225"/>
      <c r="E13" s="224"/>
      <c r="F13" s="224"/>
      <c r="G13" s="226"/>
      <c r="H13" s="224"/>
      <c r="I13" s="229"/>
      <c r="J13" s="242"/>
    </row>
    <row r="14" spans="1:10" ht="24" thickBot="1">
      <c r="B14" s="231">
        <v>300</v>
      </c>
      <c r="C14" s="232"/>
      <c r="D14" s="225"/>
      <c r="E14" s="224"/>
      <c r="F14" s="224"/>
      <c r="G14" s="226"/>
      <c r="H14" s="224"/>
      <c r="I14" s="231">
        <v>2200</v>
      </c>
      <c r="J14" s="243"/>
    </row>
    <row r="15" spans="1:10">
      <c r="D15" s="225"/>
      <c r="E15" s="224"/>
      <c r="F15" s="224"/>
      <c r="G15" s="226"/>
      <c r="H15" s="224"/>
    </row>
    <row r="16" spans="1:10">
      <c r="D16" s="225"/>
      <c r="E16" s="224"/>
      <c r="F16" s="224"/>
      <c r="G16" s="226"/>
      <c r="H16" s="224"/>
    </row>
    <row r="17" spans="2:9" ht="21.75" customHeight="1">
      <c r="B17" s="233"/>
      <c r="D17" s="225"/>
      <c r="E17" s="224"/>
      <c r="F17" s="224"/>
      <c r="G17" s="226"/>
      <c r="H17" s="224"/>
    </row>
    <row r="18" spans="2:9" ht="6.75" customHeight="1">
      <c r="B18" s="233"/>
      <c r="D18" s="225"/>
      <c r="E18" s="224"/>
      <c r="F18" s="224"/>
      <c r="G18" s="226"/>
      <c r="H18" s="224"/>
    </row>
    <row r="19" spans="2:9" ht="15.75" customHeight="1">
      <c r="B19" s="233"/>
      <c r="D19" s="225"/>
      <c r="E19" s="224"/>
      <c r="F19" s="224"/>
      <c r="G19" s="226"/>
      <c r="H19" s="224"/>
    </row>
    <row r="20" spans="2:9">
      <c r="D20" s="225"/>
      <c r="E20" s="224"/>
      <c r="F20" s="224"/>
      <c r="G20" s="226"/>
      <c r="H20" s="224"/>
    </row>
    <row r="21" spans="2:9" ht="19.5" thickBot="1">
      <c r="C21" s="234"/>
      <c r="D21" s="225"/>
      <c r="E21" s="224"/>
      <c r="F21" s="224"/>
      <c r="G21" s="226"/>
      <c r="H21" s="224"/>
    </row>
    <row r="22" spans="2:9" ht="13.5" thickBot="1">
      <c r="B22" s="261" t="s">
        <v>125</v>
      </c>
      <c r="D22" s="225"/>
      <c r="E22" s="224"/>
      <c r="F22" s="224"/>
      <c r="G22" s="226"/>
      <c r="H22" s="224"/>
      <c r="I22" s="328" t="s">
        <v>128</v>
      </c>
    </row>
    <row r="23" spans="2:9" ht="6.75" customHeight="1" thickBot="1">
      <c r="B23" s="229"/>
      <c r="D23" s="225"/>
      <c r="E23" s="224"/>
      <c r="F23" s="224"/>
      <c r="G23" s="226"/>
      <c r="H23" s="224"/>
      <c r="I23" s="329"/>
    </row>
    <row r="24" spans="2:9" ht="24" thickBot="1">
      <c r="B24" s="262">
        <f>((I14*F6)-(((I14-B14)*F6)/2))/1000000</f>
        <v>1.875</v>
      </c>
      <c r="D24" s="225"/>
      <c r="E24" s="224"/>
      <c r="F24" s="224"/>
      <c r="G24" s="226"/>
      <c r="H24" s="224"/>
      <c r="I24" s="235">
        <f>MROUND((((CEILING((((I14-100)/68)+1),1))*1.73)+100),5)</f>
        <v>155</v>
      </c>
    </row>
    <row r="25" spans="2:9">
      <c r="D25" s="225"/>
      <c r="E25" s="224"/>
      <c r="F25" s="224"/>
      <c r="G25" s="226"/>
      <c r="H25" s="224"/>
    </row>
    <row r="26" spans="2:9" ht="13.5" thickBot="1">
      <c r="D26" s="236"/>
      <c r="E26" s="237"/>
      <c r="F26" s="237"/>
      <c r="G26" s="238"/>
      <c r="H26" s="224"/>
    </row>
    <row r="27" spans="2:9" ht="13.5" thickBot="1"/>
    <row r="28" spans="2:9" ht="21" thickBot="1">
      <c r="E28" s="261" t="s">
        <v>97</v>
      </c>
      <c r="F28" s="220">
        <f>DEGREES(ATAN((I14-B14)/F6))</f>
        <v>51.709836807756929</v>
      </c>
    </row>
    <row r="29" spans="2:9" ht="21" thickBot="1">
      <c r="E29" s="261" t="s">
        <v>98</v>
      </c>
      <c r="F29" s="220">
        <f>F6/COS(RADIANS(F28))</f>
        <v>2420.7436873820407</v>
      </c>
    </row>
    <row r="65" spans="1:10">
      <c r="A65" s="263" t="s">
        <v>127</v>
      </c>
    </row>
    <row r="66" spans="1:10">
      <c r="A66" s="264" t="s">
        <v>129</v>
      </c>
      <c r="J66" s="239"/>
    </row>
  </sheetData>
  <mergeCells count="2">
    <mergeCell ref="A4:I4"/>
    <mergeCell ref="I22:I23"/>
  </mergeCells>
  <conditionalFormatting sqref="F6">
    <cfRule type="cellIs" dxfId="10" priority="9" operator="greaterThan">
      <formula>2500</formula>
    </cfRule>
    <cfRule type="cellIs" dxfId="9" priority="10" operator="lessThan">
      <formula>600</formula>
    </cfRule>
    <cfRule type="cellIs" dxfId="8" priority="11" operator="between">
      <formula>600</formula>
      <formula>2500</formula>
    </cfRule>
  </conditionalFormatting>
  <conditionalFormatting sqref="B14">
    <cfRule type="cellIs" dxfId="7" priority="6" operator="greaterThan">
      <formula>4000</formula>
    </cfRule>
    <cfRule type="cellIs" dxfId="6" priority="7" operator="lessThan">
      <formula>300</formula>
    </cfRule>
    <cfRule type="cellIs" dxfId="5" priority="8" operator="between">
      <formula>300</formula>
      <formula>4000</formula>
    </cfRule>
  </conditionalFormatting>
  <conditionalFormatting sqref="I14">
    <cfRule type="cellIs" dxfId="4" priority="3" operator="greaterThan">
      <formula>4000</formula>
    </cfRule>
    <cfRule type="cellIs" dxfId="3" priority="4" operator="lessThan">
      <formula>500</formula>
    </cfRule>
    <cfRule type="cellIs" dxfId="2" priority="5" operator="between">
      <formula>500</formula>
      <formula>4000</formula>
    </cfRule>
  </conditionalFormatting>
  <conditionalFormatting sqref="B24">
    <cfRule type="cellIs" dxfId="1" priority="1" operator="greaterThan">
      <formula>7.5</formula>
    </cfRule>
    <cfRule type="cellIs" dxfId="0" priority="2" operator="between">
      <formula>0</formula>
      <formula>7.5</formula>
    </cfRule>
  </conditionalFormatting>
  <hyperlinks>
    <hyperlink ref="J2" r:id="rId1"/>
  </hyperlinks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39</vt:i4>
      </vt:variant>
    </vt:vector>
  </HeadingPairs>
  <TitlesOfParts>
    <vt:vector size="44" baseType="lpstr">
      <vt:lpstr>C80F TE</vt:lpstr>
      <vt:lpstr>Instruction</vt:lpstr>
      <vt:lpstr>help</vt:lpstr>
      <vt:lpstr>Calcul</vt:lpstr>
      <vt:lpstr>Calcul I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'C80F TE'!Oblast_tisku</vt:lpstr>
      <vt:lpstr>Calcul!Oblast_tisku</vt:lpstr>
      <vt:lpstr>Instruction!Oblast_tisku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2024-11-27T12:31:51Z</dcterms:modified>
</cp:coreProperties>
</file>